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投标报价汇总表" sheetId="4" r:id="rId1"/>
    <sheet name="第100章" sheetId="5" r:id="rId2"/>
    <sheet name="第200章" sheetId="6" r:id="rId3"/>
    <sheet name="第300章" sheetId="7" r:id="rId4"/>
    <sheet name="第700章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<sst xmlns="http://schemas.openxmlformats.org/spreadsheetml/2006/main" count="384" uniqueCount="157">
  <si>
    <t>投标报价汇总表</t>
  </si>
  <si>
    <t xml:space="preserve">项目名称：G104铜山段(柳泉镇)环境整治工程 </t>
  </si>
  <si>
    <t>序号</t>
  </si>
  <si>
    <t>章次</t>
  </si>
  <si>
    <t>科目名称</t>
  </si>
  <si>
    <t>金额</t>
  </si>
  <si>
    <t>总 则</t>
  </si>
  <si>
    <t/>
  </si>
  <si>
    <t>路 基</t>
  </si>
  <si>
    <t>路 面</t>
  </si>
  <si>
    <t>绿化及环境保护设施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</si>
  <si>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</si>
  <si>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</si>
  <si>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</si>
  <si>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</si>
  <si>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</si>
  <si>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</si>
  <si>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工程量清单表</t>
  </si>
  <si>
    <t>清单  第100章  总 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</si>
  <si>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</si>
  <si>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</si>
  <si>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</si>
  <si>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</si>
  <si>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</si>
  <si>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</si>
  <si>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</si>
  <si>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</si>
  <si>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</si>
  <si>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</si>
  <si>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</si>
  <si>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</si>
  <si>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</si>
  <si>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</t>
  </si>
  <si>
    <t>-b</t>
  </si>
  <si>
    <t>按合同条款规定，提供第三者责任险</t>
  </si>
  <si>
    <t>102</t>
  </si>
  <si>
    <t>工程管理</t>
  </si>
  <si>
    <t>102-1</t>
  </si>
  <si>
    <t>竣工文件</t>
  </si>
  <si>
    <t>102-3</t>
  </si>
  <si>
    <t>安全生产费</t>
  </si>
  <si>
    <t>103</t>
  </si>
  <si>
    <t>临时工程与设施</t>
  </si>
  <si>
    <t>103-1</t>
  </si>
  <si>
    <t>临时道路修建、养护与拆除（包括原道路的养护）</t>
  </si>
  <si>
    <t>103-2</t>
  </si>
  <si>
    <t>临时占地</t>
  </si>
  <si>
    <t>103-4</t>
  </si>
  <si>
    <t>电信设施的提供、维修与拆除</t>
  </si>
  <si>
    <t>103-5</t>
  </si>
  <si>
    <t>临时供水与排污设施</t>
  </si>
  <si>
    <t>104</t>
  </si>
  <si>
    <t>施工场地建设费（不含扬尘）</t>
  </si>
  <si>
    <t>104-1</t>
  </si>
  <si>
    <t>承包人驻地建设</t>
  </si>
  <si>
    <t>清单  第100章  合计   人民币</t>
  </si>
  <si>
    <t>元</t>
  </si>
  <si>
    <r>
      <rPr>
        <b/>
        <sz val="12"/>
        <color rgb="FF000000"/>
        <rFont val="宋体"/>
        <charset val="134"/>
      </rPr>
      <t>清单  第200章  路 基</t>
    </r>
  </si>
  <si>
    <t>202</t>
  </si>
  <si>
    <t>场地清理</t>
  </si>
  <si>
    <t>202-1</t>
  </si>
  <si>
    <t>清理与掘除</t>
  </si>
  <si>
    <t>202-2</t>
  </si>
  <si>
    <t>挖除旧路面</t>
  </si>
  <si>
    <t>-b-1</t>
  </si>
  <si>
    <t>铣刨沥青面层（封层不计厚度）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</si>
  <si>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3</t>
    </r>
  </si>
  <si>
    <t>21</t>
  </si>
  <si>
    <t>-b-2</t>
  </si>
  <si>
    <t>铣刨水稳</t>
  </si>
  <si>
    <t>43</t>
  </si>
  <si>
    <t>-b-3</t>
  </si>
  <si>
    <t>拆除既有水泥混凝土</t>
  </si>
  <si>
    <t>1133</t>
  </si>
  <si>
    <t>-b-4</t>
  </si>
  <si>
    <t>挖除既有砂石/土路</t>
  </si>
  <si>
    <t>956</t>
  </si>
  <si>
    <t>203</t>
  </si>
  <si>
    <t>挖方路基</t>
  </si>
  <si>
    <t>203-1</t>
  </si>
  <si>
    <t>路基挖方</t>
  </si>
  <si>
    <t>挖土方</t>
  </si>
  <si>
    <t>204</t>
  </si>
  <si>
    <t>填方路基</t>
  </si>
  <si>
    <t>204-2</t>
  </si>
  <si>
    <t>改河、改渠、改路填筑</t>
  </si>
  <si>
    <t>205</t>
  </si>
  <si>
    <t>特殊地区路基处理</t>
  </si>
  <si>
    <t>207</t>
  </si>
  <si>
    <t>坡面排水</t>
  </si>
  <si>
    <t>208</t>
  </si>
  <si>
    <t>护坡、护面墙</t>
  </si>
  <si>
    <t>清单  第200章  合计   人民币</t>
  </si>
  <si>
    <t>清单  第300章  路 面</t>
  </si>
  <si>
    <t>302</t>
  </si>
  <si>
    <t>垫层</t>
  </si>
  <si>
    <t>302-1</t>
  </si>
  <si>
    <t>碎石垫层</t>
  </si>
  <si>
    <t>m3</t>
  </si>
  <si>
    <t>303</t>
  </si>
  <si>
    <t>302-5</t>
  </si>
  <si>
    <t>混凝土垫层</t>
  </si>
  <si>
    <t>C20混凝土垫层</t>
  </si>
  <si>
    <t>316</t>
  </si>
  <si>
    <t>石灰稳定土底基层、基层</t>
  </si>
  <si>
    <t>304</t>
  </si>
  <si>
    <t>水泥稳定土底基层、基层</t>
  </si>
  <si>
    <t>304-1</t>
  </si>
  <si>
    <t>水泥稳定碎石底基层</t>
  </si>
  <si>
    <t>304-3</t>
  </si>
  <si>
    <t>水泥稳定碎石基层</t>
  </si>
  <si>
    <t>306</t>
  </si>
  <si>
    <t>级配碎（砾）石底基层、基层</t>
  </si>
  <si>
    <t>308</t>
  </si>
  <si>
    <t>透层和黏层</t>
  </si>
  <si>
    <t>308-2</t>
  </si>
  <si>
    <t>黏层</t>
  </si>
  <si>
    <t>m2</t>
  </si>
  <si>
    <t>175</t>
  </si>
  <si>
    <t>309</t>
  </si>
  <si>
    <t>热拌沥青混合料面层</t>
  </si>
  <si>
    <t>310</t>
  </si>
  <si>
    <t>沥青表面处置与封层</t>
  </si>
  <si>
    <t>310-2</t>
  </si>
  <si>
    <t>下封层</t>
  </si>
  <si>
    <t>311</t>
  </si>
  <si>
    <t>改性沥青及改性沥清混合料</t>
  </si>
  <si>
    <t>311-3</t>
  </si>
  <si>
    <t>细粒式改性沥青混凝土(SMA-13)</t>
  </si>
  <si>
    <t>厚4cm细粒式改性沥青混凝土(SMA-13)</t>
  </si>
  <si>
    <t>311-4</t>
  </si>
  <si>
    <t>粗粒式改性沥青混合料路面</t>
  </si>
  <si>
    <t>厚8cmSUP-25改性沥青</t>
  </si>
  <si>
    <t>312</t>
  </si>
  <si>
    <t>水泥混凝土面板</t>
  </si>
  <si>
    <t>312-1</t>
  </si>
  <si>
    <t>厚25cm(混凝土标号：C30)</t>
  </si>
  <si>
    <t>6048</t>
  </si>
  <si>
    <t>313</t>
  </si>
  <si>
    <t>路肩培土、中央分隔带回填土、土路肩加固及路缘石</t>
  </si>
  <si>
    <t>313-5</t>
  </si>
  <si>
    <t>现浇花坛C30混凝土</t>
  </si>
  <si>
    <t>38</t>
  </si>
  <si>
    <t>313-6</t>
  </si>
  <si>
    <t>M10砂浆抹面厚度2cm</t>
  </si>
  <si>
    <t>904</t>
  </si>
  <si>
    <t>314</t>
  </si>
  <si>
    <t>路面及中央分隔带排水</t>
  </si>
  <si>
    <t>清单  第700章  绿化及环境保护设施</t>
  </si>
  <si>
    <t>703</t>
  </si>
  <si>
    <t>撒播草种和铺植草皮</t>
  </si>
  <si>
    <t>704</t>
  </si>
  <si>
    <t>种植乔木、灌木和攀缘植物</t>
  </si>
  <si>
    <t>704-2</t>
  </si>
  <si>
    <t>人工种植灌木</t>
  </si>
  <si>
    <t>种植红叶石楠（含换土、整理地形、苗木高70cm，冠幅≥30cm，密度投标人自定，但确保外观不能看到裸土，养护时间1年）</t>
  </si>
  <si>
    <t>种植金边黄杨（含换土、整理地形、苗木高70cm，冠幅≥30cm，密度投标人自定，但确保外观不能看到裸土，养护时间1年）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</si>
</sst>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 Narrow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1" applyNumberFormat="0" applyAlignment="0" applyProtection="0">
      <alignment vertical="center"/>
    </xf>
    <xf numFmtId="0" fontId="25" fillId="6" borderId="42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7" borderId="43" applyNumberFormat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right" vertical="center" wrapText="1"/>
    </xf>
    <xf numFmtId="176" fontId="6" fillId="2" borderId="5" xfId="0" applyNumberFormat="1" applyFont="1" applyFill="1" applyBorder="1" applyAlignment="1" applyProtection="1">
      <alignment horizontal="center" vertical="center" wrapText="1"/>
    </xf>
    <xf numFmtId="176" fontId="5" fillId="2" borderId="8" xfId="0" applyNumberFormat="1" applyFont="1" applyFill="1" applyBorder="1" applyAlignment="1" applyProtection="1">
      <alignment horizontal="right" vertical="center" wrapText="1"/>
    </xf>
    <xf numFmtId="176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right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7" fillId="0" borderId="13" xfId="0" applyNumberFormat="1" applyFont="1" applyFill="1" applyBorder="1" applyAlignment="1" applyProtection="1">
      <alignment horizontal="right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 wrapText="1"/>
    </xf>
    <xf numFmtId="176" fontId="8" fillId="2" borderId="8" xfId="0" applyNumberFormat="1" applyFont="1" applyFill="1" applyBorder="1" applyAlignment="1" applyProtection="1">
      <alignment horizontal="right" vertical="center" wrapText="1"/>
    </xf>
    <xf numFmtId="176" fontId="7" fillId="2" borderId="8" xfId="0" applyNumberFormat="1" applyFont="1" applyFill="1" applyBorder="1" applyAlignment="1" applyProtection="1">
      <alignment horizontal="right" vertical="center" wrapText="1"/>
    </xf>
    <xf numFmtId="17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12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11" xfId="0" applyFont="1" applyBorder="1">
      <alignment vertical="center"/>
    </xf>
    <xf numFmtId="176" fontId="12" fillId="0" borderId="26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6" xfId="0" applyNumberFormat="1" applyFont="1" applyBorder="1" applyProtection="1">
      <alignment vertical="center"/>
      <protection locked="0"/>
    </xf>
    <xf numFmtId="176" fontId="12" fillId="0" borderId="27" xfId="0" applyNumberFormat="1" applyFont="1" applyBorder="1" applyProtection="1">
      <alignment vertical="center"/>
      <protection locked="0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right" vertical="center" wrapText="1"/>
    </xf>
    <xf numFmtId="0" fontId="13" fillId="3" borderId="28" xfId="0" applyFont="1" applyFill="1" applyBorder="1" applyAlignment="1" applyProtection="1">
      <alignment horizontal="right" vertical="center" wrapText="1"/>
    </xf>
    <xf numFmtId="1" fontId="13" fillId="3" borderId="13" xfId="0" applyNumberFormat="1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left" vertical="center" wrapText="1"/>
    </xf>
    <xf numFmtId="0" fontId="13" fillId="3" borderId="14" xfId="0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34" xfId="0" applyFont="1" applyFill="1" applyBorder="1" applyAlignment="1" applyProtection="1">
      <alignment horizontal="center" vertical="center" wrapText="1"/>
    </xf>
    <xf numFmtId="176" fontId="15" fillId="3" borderId="11" xfId="0" applyNumberFormat="1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5" fillId="3" borderId="36" xfId="0" applyFont="1" applyFill="1" applyBorder="1" applyAlignment="1" applyProtection="1">
      <alignment horizontal="center" vertical="center" wrapText="1"/>
    </xf>
    <xf numFmtId="176" fontId="15" fillId="3" borderId="3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Zeros="0" workbookViewId="0">
      <selection activeCell="P12" sqref="P12"/>
    </sheetView>
  </sheetViews>
  <sheetFormatPr defaultColWidth="9" defaultRowHeight="13.5" outlineLevelCol="4"/>
  <cols>
    <col min="2" max="2" width="24.75" customWidth="1"/>
    <col min="3" max="3" width="31.4583333333333" customWidth="1"/>
    <col min="4" max="4" width="17.875" customWidth="1"/>
  </cols>
  <sheetData>
    <row r="1" ht="49" customHeight="1" spans="1:4">
      <c r="A1" s="64" t="s">
        <v>0</v>
      </c>
      <c r="B1" s="64"/>
      <c r="C1" s="64"/>
      <c r="D1" s="64"/>
    </row>
    <row r="2" ht="18.75" spans="1:4">
      <c r="A2" s="2" t="s">
        <v>1</v>
      </c>
      <c r="B2" s="65"/>
      <c r="C2" s="65"/>
      <c r="D2" s="65"/>
    </row>
    <row r="3" ht="19.5" spans="1:4">
      <c r="A3" s="65"/>
      <c r="B3" s="65"/>
      <c r="C3" s="65"/>
      <c r="D3" s="65"/>
    </row>
    <row r="4" ht="35" customHeight="1" spans="1:4">
      <c r="A4" s="66" t="s">
        <v>2</v>
      </c>
      <c r="B4" s="67" t="s">
        <v>3</v>
      </c>
      <c r="C4" s="67" t="s">
        <v>4</v>
      </c>
      <c r="D4" s="68" t="s">
        <v>5</v>
      </c>
    </row>
    <row r="5" ht="35" customHeight="1" spans="1:5">
      <c r="A5" s="69">
        <v>1</v>
      </c>
      <c r="B5" s="70">
        <v>100</v>
      </c>
      <c r="C5" s="58" t="s">
        <v>6</v>
      </c>
      <c r="D5" s="71">
        <f>第100章!C20</f>
        <v>0</v>
      </c>
      <c r="E5" t="s">
        <v>7</v>
      </c>
    </row>
    <row r="6" ht="35" customHeight="1" spans="1:5">
      <c r="A6" s="69">
        <v>2</v>
      </c>
      <c r="B6" s="70">
        <v>200</v>
      </c>
      <c r="C6" s="58" t="s">
        <v>8</v>
      </c>
      <c r="D6" s="71">
        <f>第200章!C21</f>
        <v>0</v>
      </c>
      <c r="E6" t="s">
        <v>7</v>
      </c>
    </row>
    <row r="7" ht="35" customHeight="1" spans="1:5">
      <c r="A7" s="69">
        <v>3</v>
      </c>
      <c r="B7" s="70">
        <v>300</v>
      </c>
      <c r="C7" s="58" t="s">
        <v>9</v>
      </c>
      <c r="D7" s="71">
        <f>第300章!C33</f>
        <v>0</v>
      </c>
      <c r="E7" t="s">
        <v>7</v>
      </c>
    </row>
    <row r="8" ht="35" customHeight="1" spans="1:5">
      <c r="A8" s="69">
        <v>4</v>
      </c>
      <c r="B8" s="70">
        <v>700</v>
      </c>
      <c r="C8" s="58" t="s">
        <v>10</v>
      </c>
      <c r="D8" s="71">
        <f>第700章!C23</f>
        <v>0</v>
      </c>
      <c r="E8" t="s">
        <v>7</v>
      </c>
    </row>
    <row r="9" ht="35" customHeight="1" spans="1:4">
      <c r="A9" s="69">
        <v>5</v>
      </c>
      <c r="B9" s="72" t="s">
        <v>11</v>
      </c>
      <c r="C9" s="73"/>
      <c r="D9" s="74">
        <f>SUM(D5:D8)</f>
        <v>0</v>
      </c>
    </row>
    <row r="10" ht="35" customHeight="1" spans="1:4">
      <c r="A10" s="69">
        <v>6</v>
      </c>
      <c r="B10" s="75" t="s">
        <v>12</v>
      </c>
      <c r="C10" s="75"/>
      <c r="D10" s="74"/>
    </row>
    <row r="11" ht="35" customHeight="1" spans="1:4">
      <c r="A11" s="69">
        <v>7</v>
      </c>
      <c r="B11" s="75" t="s">
        <v>13</v>
      </c>
      <c r="C11" s="75"/>
      <c r="D11" s="74">
        <f>D9</f>
        <v>0</v>
      </c>
    </row>
    <row r="12" ht="35" customHeight="1" spans="1:4">
      <c r="A12" s="69">
        <v>8</v>
      </c>
      <c r="B12" s="75" t="s">
        <v>14</v>
      </c>
      <c r="C12" s="75"/>
      <c r="D12" s="74"/>
    </row>
    <row r="13" ht="35" customHeight="1" spans="1:4">
      <c r="A13" s="69">
        <v>9</v>
      </c>
      <c r="B13" s="75" t="s">
        <v>15</v>
      </c>
      <c r="C13" s="75"/>
      <c r="D13" s="74"/>
    </row>
    <row r="14" ht="35" customHeight="1" spans="1:4">
      <c r="A14" s="76">
        <v>10</v>
      </c>
      <c r="B14" s="77" t="s">
        <v>16</v>
      </c>
      <c r="C14" s="77"/>
      <c r="D14" s="78">
        <f>D11+D13</f>
        <v>0</v>
      </c>
    </row>
  </sheetData>
  <sheetProtection algorithmName="SHA-512" hashValue="kQ1heiDRknZCNQ11vfTvS6Pu9YgHZ8tODeJBUyK0WKDCjL8ioZPI1Rjuo6OalcJrWFnLkSZU5YpSKxF/BJ3EyQ==" saltValue="az0L0xiiEi8fvHIr4OXoZQ==" spinCount="100000" sheet="1" objects="1"/>
  <mergeCells count="7">
    <mergeCell ref="A1:D1"/>
    <mergeCell ref="B9:C9"/>
    <mergeCell ref="B10:C10"/>
    <mergeCell ref="B11:C11"/>
    <mergeCell ref="B12:C12"/>
    <mergeCell ref="B13:C13"/>
    <mergeCell ref="B14:C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Zeros="0" tabSelected="1" topLeftCell="A2" workbookViewId="0">
      <selection activeCell="E18" sqref="E18"/>
    </sheetView>
  </sheetViews>
  <sheetFormatPr defaultColWidth="9" defaultRowHeight="13.5" outlineLevelCol="5"/>
  <cols>
    <col min="1" max="1" width="10" customWidth="1"/>
    <col min="2" max="2" width="26.95" customWidth="1"/>
    <col min="3" max="3" width="9.76666666666667" customWidth="1"/>
    <col min="4" max="4" width="11.8" style="3" customWidth="1"/>
    <col min="5" max="5" width="14.6" customWidth="1"/>
    <col min="6" max="6" width="12.5" customWidth="1"/>
  </cols>
  <sheetData>
    <row r="1" ht="38" customHeight="1" spans="1:6">
      <c r="A1" s="41" t="s">
        <v>17</v>
      </c>
      <c r="B1" s="41"/>
      <c r="C1" s="41"/>
      <c r="D1" s="41"/>
      <c r="E1" s="41"/>
      <c r="F1" s="41"/>
    </row>
    <row r="2" ht="26" customHeight="1" spans="1:1">
      <c r="A2" s="2" t="s">
        <v>1</v>
      </c>
    </row>
    <row r="3" ht="30" customHeight="1" spans="1:6">
      <c r="A3" s="42" t="s">
        <v>18</v>
      </c>
      <c r="B3" s="43"/>
      <c r="C3" s="43"/>
      <c r="D3" s="43"/>
      <c r="E3" s="43"/>
      <c r="F3" s="44"/>
    </row>
    <row r="4" ht="32" customHeight="1" spans="1:6">
      <c r="A4" s="45" t="s">
        <v>19</v>
      </c>
      <c r="B4" s="46" t="s">
        <v>20</v>
      </c>
      <c r="C4" s="46" t="s">
        <v>21</v>
      </c>
      <c r="D4" s="46" t="s">
        <v>22</v>
      </c>
      <c r="E4" s="46" t="s">
        <v>23</v>
      </c>
      <c r="F4" s="47" t="s">
        <v>24</v>
      </c>
    </row>
    <row r="5" ht="32" customHeight="1" spans="1:6">
      <c r="A5" s="10" t="s">
        <v>25</v>
      </c>
      <c r="B5" s="11" t="s">
        <v>26</v>
      </c>
      <c r="C5" s="12" t="s">
        <v>7</v>
      </c>
      <c r="D5" s="13" t="s">
        <v>7</v>
      </c>
      <c r="E5" s="48"/>
      <c r="F5" s="49"/>
    </row>
    <row r="6" ht="32" customHeight="1" spans="1:6">
      <c r="A6" s="10" t="s">
        <v>27</v>
      </c>
      <c r="B6" s="11" t="s">
        <v>28</v>
      </c>
      <c r="C6" s="12" t="s">
        <v>7</v>
      </c>
      <c r="D6" s="13" t="s">
        <v>7</v>
      </c>
      <c r="E6" s="50"/>
      <c r="F6" s="51"/>
    </row>
    <row r="7" ht="32" customHeight="1" spans="1:6">
      <c r="A7" s="10" t="s">
        <v>29</v>
      </c>
      <c r="B7" s="11" t="s">
        <v>30</v>
      </c>
      <c r="C7" s="12" t="s">
        <v>31</v>
      </c>
      <c r="D7" s="13" t="s">
        <v>32</v>
      </c>
      <c r="E7" s="52">
        <f>(第200章!C21+第300章!C33+第700章!C23)*0.0025</f>
        <v>0</v>
      </c>
      <c r="F7" s="53">
        <f>D7*E7</f>
        <v>0</v>
      </c>
    </row>
    <row r="8" ht="32" customHeight="1" spans="1:6">
      <c r="A8" s="10" t="s">
        <v>33</v>
      </c>
      <c r="B8" s="11" t="s">
        <v>34</v>
      </c>
      <c r="C8" s="12" t="s">
        <v>31</v>
      </c>
      <c r="D8" s="13" t="s">
        <v>32</v>
      </c>
      <c r="E8" s="52">
        <f>(第200章!C21+第300章!C33+第700章!C23)*0.0015</f>
        <v>0</v>
      </c>
      <c r="F8" s="53">
        <f>D8*E8</f>
        <v>0</v>
      </c>
    </row>
    <row r="9" ht="32" customHeight="1" spans="1:6">
      <c r="A9" s="10" t="s">
        <v>35</v>
      </c>
      <c r="B9" s="11" t="s">
        <v>36</v>
      </c>
      <c r="C9" s="12" t="s">
        <v>7</v>
      </c>
      <c r="D9" s="13" t="s">
        <v>7</v>
      </c>
      <c r="E9" s="52"/>
      <c r="F9" s="53"/>
    </row>
    <row r="10" ht="32" customHeight="1" spans="1:6">
      <c r="A10" s="10" t="s">
        <v>37</v>
      </c>
      <c r="B10" s="11" t="s">
        <v>38</v>
      </c>
      <c r="C10" s="12" t="s">
        <v>31</v>
      </c>
      <c r="D10" s="13"/>
      <c r="E10" s="54"/>
      <c r="F10" s="53"/>
    </row>
    <row r="11" ht="32" customHeight="1" spans="1:6">
      <c r="A11" s="10" t="s">
        <v>39</v>
      </c>
      <c r="B11" s="11" t="s">
        <v>40</v>
      </c>
      <c r="C11" s="12" t="s">
        <v>31</v>
      </c>
      <c r="D11" s="13" t="s">
        <v>32</v>
      </c>
      <c r="E11" s="52">
        <f>(第200章!C21+第300章!C33+第700章!C23)*0.016</f>
        <v>0</v>
      </c>
      <c r="F11" s="53">
        <f>E11*D11</f>
        <v>0</v>
      </c>
    </row>
    <row r="12" ht="32" customHeight="1" spans="1:6">
      <c r="A12" s="10" t="s">
        <v>41</v>
      </c>
      <c r="B12" s="11" t="s">
        <v>42</v>
      </c>
      <c r="C12" s="12" t="s">
        <v>7</v>
      </c>
      <c r="D12" s="13" t="s">
        <v>7</v>
      </c>
      <c r="E12" s="54"/>
      <c r="F12" s="53"/>
    </row>
    <row r="13" ht="32" customHeight="1" spans="1:6">
      <c r="A13" s="10" t="s">
        <v>43</v>
      </c>
      <c r="B13" s="11" t="s">
        <v>44</v>
      </c>
      <c r="C13" s="12" t="s">
        <v>31</v>
      </c>
      <c r="D13" s="13"/>
      <c r="E13" s="54"/>
      <c r="F13" s="53"/>
    </row>
    <row r="14" ht="32" customHeight="1" spans="1:6">
      <c r="A14" s="10" t="s">
        <v>45</v>
      </c>
      <c r="B14" s="11" t="s">
        <v>46</v>
      </c>
      <c r="C14" s="12" t="s">
        <v>31</v>
      </c>
      <c r="D14" s="13"/>
      <c r="E14" s="54"/>
      <c r="F14" s="53"/>
    </row>
    <row r="15" ht="32" customHeight="1" spans="1:6">
      <c r="A15" s="10" t="s">
        <v>47</v>
      </c>
      <c r="B15" s="11" t="s">
        <v>48</v>
      </c>
      <c r="C15" s="12" t="s">
        <v>31</v>
      </c>
      <c r="D15" s="13"/>
      <c r="E15" s="54"/>
      <c r="F15" s="53"/>
    </row>
    <row r="16" ht="32" customHeight="1" spans="1:6">
      <c r="A16" s="10" t="s">
        <v>49</v>
      </c>
      <c r="B16" s="11" t="s">
        <v>50</v>
      </c>
      <c r="C16" s="12" t="s">
        <v>31</v>
      </c>
      <c r="D16" s="13"/>
      <c r="E16" s="52"/>
      <c r="F16" s="53"/>
    </row>
    <row r="17" ht="32" customHeight="1" spans="1:6">
      <c r="A17" s="10" t="s">
        <v>51</v>
      </c>
      <c r="B17" s="11" t="s">
        <v>52</v>
      </c>
      <c r="C17" s="12" t="s">
        <v>7</v>
      </c>
      <c r="D17" s="13" t="s">
        <v>7</v>
      </c>
      <c r="E17" s="52"/>
      <c r="F17" s="53"/>
    </row>
    <row r="18" ht="32" customHeight="1" spans="1:6">
      <c r="A18" s="10" t="s">
        <v>53</v>
      </c>
      <c r="B18" s="11" t="s">
        <v>54</v>
      </c>
      <c r="C18" s="12" t="s">
        <v>31</v>
      </c>
      <c r="D18" s="13" t="s">
        <v>32</v>
      </c>
      <c r="E18" s="55"/>
      <c r="F18" s="53">
        <f>D18*E18</f>
        <v>0</v>
      </c>
    </row>
    <row r="19" ht="32" customHeight="1" spans="1:6">
      <c r="A19" s="56"/>
      <c r="B19" s="57"/>
      <c r="C19" s="57"/>
      <c r="D19" s="58"/>
      <c r="E19" s="57"/>
      <c r="F19" s="51"/>
    </row>
    <row r="20" ht="32" customHeight="1" spans="1:6">
      <c r="A20" s="59" t="s">
        <v>55</v>
      </c>
      <c r="B20" s="60"/>
      <c r="C20" s="61">
        <f>SUM(F7:F18)</f>
        <v>0</v>
      </c>
      <c r="D20" s="61"/>
      <c r="E20" s="62" t="s">
        <v>56</v>
      </c>
      <c r="F20" s="63"/>
    </row>
  </sheetData>
  <sheetProtection algorithmName="SHA-512" hashValue="tA/rQKuVfT1jpbgnVOaWumoWfGU5U6tp1LfDZ/inEpumBgIoFbtYD2WyMuTXOlspgIIPRJOvTV9Q7GRnWIYdUw==" saltValue="R0faJ2/MQlLOvgaMNCI4yA==" spinCount="100000" sheet="1" selectLockedCells="1" objects="1"/>
  <mergeCells count="5">
    <mergeCell ref="A1:F1"/>
    <mergeCell ref="A3:F3"/>
    <mergeCell ref="A20:B20"/>
    <mergeCell ref="C20:D20"/>
    <mergeCell ref="E20:F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Zeros="0" zoomScale="115" zoomScaleNormal="115" topLeftCell="A4" workbookViewId="0">
      <selection activeCell="E11" sqref="E11"/>
    </sheetView>
  </sheetViews>
  <sheetFormatPr defaultColWidth="9" defaultRowHeight="13.5" outlineLevelCol="5"/>
  <cols>
    <col min="2" max="2" width="30.225" customWidth="1"/>
    <col min="4" max="4" width="11.4" customWidth="1"/>
    <col min="5" max="5" width="11.95" customWidth="1"/>
    <col min="6" max="6" width="14.375" customWidth="1"/>
  </cols>
  <sheetData>
    <row r="1" ht="38" customHeight="1" spans="1:6">
      <c r="A1" s="1" t="s">
        <v>17</v>
      </c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ht="26" customHeight="1" spans="1:4">
      <c r="A2" s="2" t="s">
        <v>1</v>
      </c>
      <c r="D2" s="3"/>
    </row>
    <row r="3" ht="30" customHeight="1" spans="1:6">
      <c r="A3" s="4" t="s">
        <v>57</v>
      </c>
      <c r="B3" s="5" t="s">
        <v>7</v>
      </c>
      <c r="C3" s="5" t="s">
        <v>7</v>
      </c>
      <c r="D3" s="5" t="s">
        <v>7</v>
      </c>
      <c r="E3" s="5" t="s">
        <v>7</v>
      </c>
      <c r="F3" s="6" t="s">
        <v>7</v>
      </c>
    </row>
    <row r="4" ht="30" customHeight="1" spans="1:6">
      <c r="A4" s="7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9" t="s">
        <v>24</v>
      </c>
    </row>
    <row r="5" ht="30" customHeight="1" spans="1:6">
      <c r="A5" s="34" t="s">
        <v>58</v>
      </c>
      <c r="B5" s="35" t="s">
        <v>59</v>
      </c>
      <c r="C5" s="35" t="s">
        <v>7</v>
      </c>
      <c r="D5" s="35" t="s">
        <v>7</v>
      </c>
      <c r="E5" s="35" t="s">
        <v>7</v>
      </c>
      <c r="F5" s="36">
        <f>F7</f>
        <v>0</v>
      </c>
    </row>
    <row r="6" ht="30" customHeight="1" spans="1:6">
      <c r="A6" s="34" t="s">
        <v>60</v>
      </c>
      <c r="B6" s="35" t="s">
        <v>61</v>
      </c>
      <c r="C6" s="35" t="s">
        <v>7</v>
      </c>
      <c r="D6" s="35" t="s">
        <v>7</v>
      </c>
      <c r="E6" s="35"/>
      <c r="F6" s="36" t="s">
        <v>7</v>
      </c>
    </row>
    <row r="7" ht="30" customHeight="1" spans="1:6">
      <c r="A7" s="34" t="s">
        <v>62</v>
      </c>
      <c r="B7" s="35" t="s">
        <v>63</v>
      </c>
      <c r="C7" s="35" t="s">
        <v>7</v>
      </c>
      <c r="D7" s="35" t="s">
        <v>7</v>
      </c>
      <c r="E7" s="35" t="s">
        <v>7</v>
      </c>
      <c r="F7" s="36">
        <f>SUM(F8:F11)</f>
        <v>0</v>
      </c>
    </row>
    <row r="8" ht="30" customHeight="1" spans="1:6">
      <c r="A8" s="34" t="s">
        <v>64</v>
      </c>
      <c r="B8" s="35" t="s">
        <v>65</v>
      </c>
      <c r="C8" s="35" t="s">
        <v>66</v>
      </c>
      <c r="D8" s="35" t="s">
        <v>67</v>
      </c>
      <c r="E8" s="37"/>
      <c r="F8" s="36">
        <f>D8*E8</f>
        <v>0</v>
      </c>
    </row>
    <row r="9" ht="30" customHeight="1" spans="1:6">
      <c r="A9" s="34" t="s">
        <v>68</v>
      </c>
      <c r="B9" s="35" t="s">
        <v>69</v>
      </c>
      <c r="C9" s="35" t="s">
        <v>66</v>
      </c>
      <c r="D9" s="35" t="s">
        <v>70</v>
      </c>
      <c r="E9" s="37"/>
      <c r="F9" s="36">
        <f>D9*E9</f>
        <v>0</v>
      </c>
    </row>
    <row r="10" ht="30" customHeight="1" spans="1:6">
      <c r="A10" s="34" t="s">
        <v>71</v>
      </c>
      <c r="B10" s="35" t="s">
        <v>72</v>
      </c>
      <c r="C10" s="35" t="s">
        <v>66</v>
      </c>
      <c r="D10" s="35" t="s">
        <v>73</v>
      </c>
      <c r="E10" s="37"/>
      <c r="F10" s="36">
        <f>D10*E10</f>
        <v>0</v>
      </c>
    </row>
    <row r="11" ht="30" customHeight="1" spans="1:6">
      <c r="A11" s="34" t="s">
        <v>74</v>
      </c>
      <c r="B11" s="35" t="s">
        <v>75</v>
      </c>
      <c r="C11" s="35" t="s">
        <v>66</v>
      </c>
      <c r="D11" s="35" t="s">
        <v>76</v>
      </c>
      <c r="E11" s="37"/>
      <c r="F11" s="36">
        <f>D11*E11</f>
        <v>0</v>
      </c>
    </row>
    <row r="12" ht="30" customHeight="1" spans="1:6">
      <c r="A12" s="34" t="s">
        <v>77</v>
      </c>
      <c r="B12" s="35" t="s">
        <v>78</v>
      </c>
      <c r="C12" s="35" t="s">
        <v>7</v>
      </c>
      <c r="D12" s="35" t="s">
        <v>7</v>
      </c>
      <c r="E12" s="35" t="s">
        <v>7</v>
      </c>
      <c r="F12" s="36" t="s">
        <v>7</v>
      </c>
    </row>
    <row r="13" ht="30" customHeight="1" spans="1:6">
      <c r="A13" s="34" t="s">
        <v>79</v>
      </c>
      <c r="B13" s="35" t="s">
        <v>80</v>
      </c>
      <c r="C13" s="35" t="s">
        <v>7</v>
      </c>
      <c r="D13" s="35" t="s">
        <v>7</v>
      </c>
      <c r="E13" s="35" t="s">
        <v>7</v>
      </c>
      <c r="F13" s="36" t="s">
        <v>7</v>
      </c>
    </row>
    <row r="14" ht="30" customHeight="1" spans="1:6">
      <c r="A14" s="34" t="s">
        <v>29</v>
      </c>
      <c r="B14" s="35" t="s">
        <v>81</v>
      </c>
      <c r="C14" s="35"/>
      <c r="D14" s="35" t="s">
        <v>7</v>
      </c>
      <c r="E14" s="35" t="s">
        <v>7</v>
      </c>
      <c r="F14" s="36" t="s">
        <v>7</v>
      </c>
    </row>
    <row r="15" ht="30" customHeight="1" spans="1:6">
      <c r="A15" s="34" t="s">
        <v>82</v>
      </c>
      <c r="B15" s="35" t="s">
        <v>83</v>
      </c>
      <c r="C15" s="35" t="s">
        <v>7</v>
      </c>
      <c r="D15" s="35" t="s">
        <v>7</v>
      </c>
      <c r="E15" s="35" t="s">
        <v>7</v>
      </c>
      <c r="F15" s="36" t="s">
        <v>7</v>
      </c>
    </row>
    <row r="16" ht="30" customHeight="1" spans="1:6">
      <c r="A16" s="34" t="s">
        <v>84</v>
      </c>
      <c r="B16" s="35" t="s">
        <v>85</v>
      </c>
      <c r="C16" s="35" t="s">
        <v>7</v>
      </c>
      <c r="D16" s="35" t="s">
        <v>7</v>
      </c>
      <c r="E16" s="35" t="s">
        <v>7</v>
      </c>
      <c r="F16" s="36" t="s">
        <v>7</v>
      </c>
    </row>
    <row r="17" ht="30" customHeight="1" spans="1:6">
      <c r="A17" s="34" t="s">
        <v>86</v>
      </c>
      <c r="B17" s="35" t="s">
        <v>87</v>
      </c>
      <c r="C17" s="35" t="s">
        <v>7</v>
      </c>
      <c r="D17" s="35" t="s">
        <v>7</v>
      </c>
      <c r="E17" s="35" t="s">
        <v>7</v>
      </c>
      <c r="F17" s="36" t="s">
        <v>7</v>
      </c>
    </row>
    <row r="18" ht="30" customHeight="1" spans="1:6">
      <c r="A18" s="34" t="s">
        <v>88</v>
      </c>
      <c r="B18" s="35" t="s">
        <v>89</v>
      </c>
      <c r="C18" s="35" t="s">
        <v>7</v>
      </c>
      <c r="D18" s="35" t="s">
        <v>7</v>
      </c>
      <c r="E18" s="35" t="s">
        <v>7</v>
      </c>
      <c r="F18" s="36" t="s">
        <v>7</v>
      </c>
    </row>
    <row r="19" ht="30" customHeight="1" spans="1:6">
      <c r="A19" s="38" t="s">
        <v>90</v>
      </c>
      <c r="B19" s="39" t="s">
        <v>91</v>
      </c>
      <c r="C19" s="39" t="s">
        <v>7</v>
      </c>
      <c r="D19" s="39" t="s">
        <v>7</v>
      </c>
      <c r="E19" s="39" t="s">
        <v>7</v>
      </c>
      <c r="F19" s="40" t="s">
        <v>7</v>
      </c>
    </row>
    <row r="20" ht="30" customHeight="1" spans="1:6">
      <c r="A20" s="21" t="s">
        <v>7</v>
      </c>
      <c r="B20" s="22" t="s">
        <v>7</v>
      </c>
      <c r="C20" s="22" t="s">
        <v>7</v>
      </c>
      <c r="D20" s="22" t="s">
        <v>7</v>
      </c>
      <c r="E20" s="22" t="s">
        <v>7</v>
      </c>
      <c r="F20" s="23" t="s">
        <v>7</v>
      </c>
    </row>
    <row r="21" ht="30" customHeight="1" spans="1:6">
      <c r="A21" s="24" t="s">
        <v>92</v>
      </c>
      <c r="B21" s="25"/>
      <c r="C21" s="33">
        <f>F5</f>
        <v>0</v>
      </c>
      <c r="D21" s="33"/>
      <c r="E21" s="27" t="s">
        <v>56</v>
      </c>
      <c r="F21" s="28" t="s">
        <v>7</v>
      </c>
    </row>
  </sheetData>
  <sheetProtection algorithmName="SHA-512" hashValue="FZJgOxBI6qchSB8f4gLuuJ3/D8N8yfWn50OovNASY2uaNXTe1TIG+dLHnNuLsTyisL8DS6F5YJ1Rhjux0GbbnA==" saltValue="Dugx20Hn3qO65XtehM0gYA==" spinCount="100000" sheet="1" selectLockedCells="1" objects="1"/>
  <protectedRanges>
    <protectedRange password="C6EF" sqref="E8:E11" name="区域1"/>
  </protectedRanges>
  <mergeCells count="4">
    <mergeCell ref="A1:F1"/>
    <mergeCell ref="A3:F3"/>
    <mergeCell ref="A21:B21"/>
    <mergeCell ref="C21:D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Zeros="0" topLeftCell="A15" workbookViewId="0">
      <selection activeCell="E30" sqref="E30"/>
    </sheetView>
  </sheetViews>
  <sheetFormatPr defaultColWidth="9" defaultRowHeight="13.5" outlineLevelCol="5"/>
  <cols>
    <col min="2" max="2" width="30.225" customWidth="1"/>
    <col min="4" max="4" width="11.4" customWidth="1"/>
    <col min="5" max="5" width="11.95" customWidth="1"/>
    <col min="6" max="6" width="14.375" customWidth="1"/>
  </cols>
  <sheetData>
    <row r="1" ht="38" customHeight="1" spans="1:6">
      <c r="A1" s="1" t="s">
        <v>17</v>
      </c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ht="26" customHeight="1" spans="1:4">
      <c r="A2" s="2" t="s">
        <v>1</v>
      </c>
      <c r="D2" s="3"/>
    </row>
    <row r="3" ht="30" customHeight="1" spans="1:6">
      <c r="A3" s="4" t="s">
        <v>93</v>
      </c>
      <c r="B3" s="5" t="s">
        <v>7</v>
      </c>
      <c r="C3" s="5" t="s">
        <v>7</v>
      </c>
      <c r="D3" s="5" t="s">
        <v>7</v>
      </c>
      <c r="E3" s="5" t="s">
        <v>7</v>
      </c>
      <c r="F3" s="6" t="s">
        <v>7</v>
      </c>
    </row>
    <row r="4" ht="30" customHeight="1" spans="1:6">
      <c r="A4" s="7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9" t="s">
        <v>24</v>
      </c>
    </row>
    <row r="5" ht="30" customHeight="1" spans="1:6">
      <c r="A5" s="10" t="s">
        <v>94</v>
      </c>
      <c r="B5" s="11" t="s">
        <v>95</v>
      </c>
      <c r="C5" s="12" t="s">
        <v>7</v>
      </c>
      <c r="D5" s="18" t="s">
        <v>7</v>
      </c>
      <c r="E5" s="29" t="s">
        <v>7</v>
      </c>
      <c r="F5" s="30">
        <f>F6+F8</f>
        <v>0</v>
      </c>
    </row>
    <row r="6" ht="30" customHeight="1" spans="1:6">
      <c r="A6" s="10" t="s">
        <v>96</v>
      </c>
      <c r="B6" s="11" t="s">
        <v>97</v>
      </c>
      <c r="C6" s="12" t="s">
        <v>7</v>
      </c>
      <c r="D6" s="18" t="s">
        <v>7</v>
      </c>
      <c r="E6" s="29" t="s">
        <v>7</v>
      </c>
      <c r="F6" s="31">
        <f>F7</f>
        <v>0</v>
      </c>
    </row>
    <row r="7" ht="30" customHeight="1" spans="1:6">
      <c r="A7" s="10" t="s">
        <v>29</v>
      </c>
      <c r="B7" s="11" t="s">
        <v>97</v>
      </c>
      <c r="C7" s="12" t="s">
        <v>98</v>
      </c>
      <c r="D7" s="18" t="s">
        <v>99</v>
      </c>
      <c r="E7" s="32"/>
      <c r="F7" s="31">
        <f>D7*E7</f>
        <v>0</v>
      </c>
    </row>
    <row r="8" ht="30" customHeight="1" spans="1:6">
      <c r="A8" s="10" t="s">
        <v>100</v>
      </c>
      <c r="B8" s="11" t="s">
        <v>101</v>
      </c>
      <c r="C8" s="12" t="s">
        <v>7</v>
      </c>
      <c r="D8" s="18" t="s">
        <v>7</v>
      </c>
      <c r="E8" s="29"/>
      <c r="F8" s="31">
        <f>F9</f>
        <v>0</v>
      </c>
    </row>
    <row r="9" ht="30" customHeight="1" spans="1:6">
      <c r="A9" s="10" t="s">
        <v>29</v>
      </c>
      <c r="B9" s="11" t="s">
        <v>102</v>
      </c>
      <c r="C9" s="12" t="s">
        <v>98</v>
      </c>
      <c r="D9" s="18" t="s">
        <v>103</v>
      </c>
      <c r="E9" s="32"/>
      <c r="F9" s="31">
        <f>D9*E9</f>
        <v>0</v>
      </c>
    </row>
    <row r="10" ht="30" customHeight="1" spans="1:6">
      <c r="A10" s="10" t="s">
        <v>99</v>
      </c>
      <c r="B10" s="11" t="s">
        <v>104</v>
      </c>
      <c r="C10" s="12" t="s">
        <v>7</v>
      </c>
      <c r="D10" s="18" t="s">
        <v>7</v>
      </c>
      <c r="E10" s="29"/>
      <c r="F10" s="31" t="s">
        <v>7</v>
      </c>
    </row>
    <row r="11" ht="30" customHeight="1" spans="1:6">
      <c r="A11" s="10" t="s">
        <v>105</v>
      </c>
      <c r="B11" s="11" t="s">
        <v>106</v>
      </c>
      <c r="C11" s="12" t="s">
        <v>7</v>
      </c>
      <c r="D11" s="18" t="s">
        <v>7</v>
      </c>
      <c r="E11" s="29"/>
      <c r="F11" s="31" t="s">
        <v>7</v>
      </c>
    </row>
    <row r="12" ht="30" customHeight="1" spans="1:6">
      <c r="A12" s="10" t="s">
        <v>107</v>
      </c>
      <c r="B12" s="11" t="s">
        <v>108</v>
      </c>
      <c r="C12" s="12" t="s">
        <v>7</v>
      </c>
      <c r="D12" s="18" t="s">
        <v>7</v>
      </c>
      <c r="E12" s="29"/>
      <c r="F12" s="31" t="s">
        <v>7</v>
      </c>
    </row>
    <row r="13" ht="30" customHeight="1" spans="1:6">
      <c r="A13" s="10" t="s">
        <v>109</v>
      </c>
      <c r="B13" s="11" t="s">
        <v>110</v>
      </c>
      <c r="C13" s="12" t="s">
        <v>7</v>
      </c>
      <c r="D13" s="18" t="s">
        <v>7</v>
      </c>
      <c r="E13" s="29"/>
      <c r="F13" s="31" t="s">
        <v>7</v>
      </c>
    </row>
    <row r="14" ht="30" customHeight="1" spans="1:6">
      <c r="A14" s="10" t="s">
        <v>111</v>
      </c>
      <c r="B14" s="11" t="s">
        <v>112</v>
      </c>
      <c r="C14" s="12" t="s">
        <v>7</v>
      </c>
      <c r="D14" s="18" t="s">
        <v>7</v>
      </c>
      <c r="E14" s="29"/>
      <c r="F14" s="31" t="s">
        <v>7</v>
      </c>
    </row>
    <row r="15" ht="30" customHeight="1" spans="1:6">
      <c r="A15" s="10" t="s">
        <v>113</v>
      </c>
      <c r="B15" s="11" t="s">
        <v>114</v>
      </c>
      <c r="C15" s="12" t="s">
        <v>7</v>
      </c>
      <c r="D15" s="18" t="s">
        <v>7</v>
      </c>
      <c r="E15" s="29"/>
      <c r="F15" s="31">
        <f>F16</f>
        <v>0</v>
      </c>
    </row>
    <row r="16" ht="30" customHeight="1" spans="1:6">
      <c r="A16" s="10" t="s">
        <v>115</v>
      </c>
      <c r="B16" s="11" t="s">
        <v>116</v>
      </c>
      <c r="C16" s="12" t="s">
        <v>117</v>
      </c>
      <c r="D16" s="18" t="s">
        <v>118</v>
      </c>
      <c r="E16" s="32"/>
      <c r="F16" s="31">
        <f>D16*E16</f>
        <v>0</v>
      </c>
    </row>
    <row r="17" ht="30" customHeight="1" spans="1:6">
      <c r="A17" s="10" t="s">
        <v>119</v>
      </c>
      <c r="B17" s="11" t="s">
        <v>120</v>
      </c>
      <c r="C17" s="12" t="s">
        <v>7</v>
      </c>
      <c r="D17" s="18" t="s">
        <v>7</v>
      </c>
      <c r="E17" s="29"/>
      <c r="F17" s="31" t="s">
        <v>7</v>
      </c>
    </row>
    <row r="18" ht="30" customHeight="1" spans="1:6">
      <c r="A18" s="10" t="s">
        <v>121</v>
      </c>
      <c r="B18" s="11" t="s">
        <v>122</v>
      </c>
      <c r="C18" s="12" t="s">
        <v>7</v>
      </c>
      <c r="D18" s="18" t="s">
        <v>7</v>
      </c>
      <c r="E18" s="29"/>
      <c r="F18" s="31">
        <f>F19</f>
        <v>0</v>
      </c>
    </row>
    <row r="19" ht="30" customHeight="1" spans="1:6">
      <c r="A19" s="10" t="s">
        <v>123</v>
      </c>
      <c r="B19" s="11" t="s">
        <v>124</v>
      </c>
      <c r="C19" s="12" t="s">
        <v>117</v>
      </c>
      <c r="D19" s="18" t="s">
        <v>118</v>
      </c>
      <c r="E19" s="32"/>
      <c r="F19" s="31">
        <f>D19*E19</f>
        <v>0</v>
      </c>
    </row>
    <row r="20" ht="30" customHeight="1" spans="1:6">
      <c r="A20" s="10" t="s">
        <v>125</v>
      </c>
      <c r="B20" s="11" t="s">
        <v>126</v>
      </c>
      <c r="C20" s="12" t="s">
        <v>7</v>
      </c>
      <c r="D20" s="18" t="s">
        <v>7</v>
      </c>
      <c r="E20" s="29"/>
      <c r="F20" s="31">
        <f>F21+F23</f>
        <v>0</v>
      </c>
    </row>
    <row r="21" ht="30" customHeight="1" spans="1:6">
      <c r="A21" s="10" t="s">
        <v>127</v>
      </c>
      <c r="B21" s="11" t="s">
        <v>128</v>
      </c>
      <c r="C21" s="12" t="s">
        <v>7</v>
      </c>
      <c r="D21" s="18" t="s">
        <v>7</v>
      </c>
      <c r="E21" s="29"/>
      <c r="F21" s="31">
        <f>F22</f>
        <v>0</v>
      </c>
    </row>
    <row r="22" ht="30" customHeight="1" spans="1:6">
      <c r="A22" s="10" t="s">
        <v>29</v>
      </c>
      <c r="B22" s="11" t="s">
        <v>129</v>
      </c>
      <c r="C22" s="12" t="s">
        <v>117</v>
      </c>
      <c r="D22" s="18" t="s">
        <v>118</v>
      </c>
      <c r="E22" s="32"/>
      <c r="F22" s="31">
        <f>D22*E22</f>
        <v>0</v>
      </c>
    </row>
    <row r="23" ht="30" customHeight="1" spans="1:6">
      <c r="A23" s="10" t="s">
        <v>130</v>
      </c>
      <c r="B23" s="11" t="s">
        <v>131</v>
      </c>
      <c r="C23" s="12" t="s">
        <v>7</v>
      </c>
      <c r="D23" s="18" t="s">
        <v>7</v>
      </c>
      <c r="E23" s="29"/>
      <c r="F23" s="31">
        <f>F24</f>
        <v>0</v>
      </c>
    </row>
    <row r="24" ht="30" customHeight="1" spans="1:6">
      <c r="A24" s="10" t="s">
        <v>29</v>
      </c>
      <c r="B24" s="11" t="s">
        <v>132</v>
      </c>
      <c r="C24" s="12" t="s">
        <v>117</v>
      </c>
      <c r="D24" s="18" t="s">
        <v>118</v>
      </c>
      <c r="E24" s="32"/>
      <c r="F24" s="31">
        <f>D24*E24</f>
        <v>0</v>
      </c>
    </row>
    <row r="25" ht="30" customHeight="1" spans="1:6">
      <c r="A25" s="10" t="s">
        <v>133</v>
      </c>
      <c r="B25" s="11" t="s">
        <v>134</v>
      </c>
      <c r="C25" s="12" t="s">
        <v>7</v>
      </c>
      <c r="D25" s="18" t="s">
        <v>7</v>
      </c>
      <c r="E25" s="29"/>
      <c r="F25" s="31">
        <f>F26</f>
        <v>0</v>
      </c>
    </row>
    <row r="26" ht="30" customHeight="1" spans="1:6">
      <c r="A26" s="10" t="s">
        <v>135</v>
      </c>
      <c r="B26" s="11" t="s">
        <v>134</v>
      </c>
      <c r="C26" s="12" t="s">
        <v>7</v>
      </c>
      <c r="D26" s="18" t="s">
        <v>7</v>
      </c>
      <c r="E26" s="29"/>
      <c r="F26" s="31">
        <f>F27</f>
        <v>0</v>
      </c>
    </row>
    <row r="27" ht="30" customHeight="1" spans="1:6">
      <c r="A27" s="10" t="s">
        <v>29</v>
      </c>
      <c r="B27" s="11" t="s">
        <v>136</v>
      </c>
      <c r="C27" s="12" t="s">
        <v>117</v>
      </c>
      <c r="D27" s="18" t="s">
        <v>137</v>
      </c>
      <c r="E27" s="32"/>
      <c r="F27" s="31">
        <f>D27*E27</f>
        <v>0</v>
      </c>
    </row>
    <row r="28" ht="30" customHeight="1" spans="1:6">
      <c r="A28" s="10" t="s">
        <v>138</v>
      </c>
      <c r="B28" s="11" t="s">
        <v>139</v>
      </c>
      <c r="C28" s="12" t="s">
        <v>7</v>
      </c>
      <c r="D28" s="18" t="s">
        <v>7</v>
      </c>
      <c r="E28" s="29"/>
      <c r="F28" s="31">
        <f>F29+F30</f>
        <v>0</v>
      </c>
    </row>
    <row r="29" ht="30" customHeight="1" spans="1:6">
      <c r="A29" s="10" t="s">
        <v>140</v>
      </c>
      <c r="B29" s="11" t="s">
        <v>141</v>
      </c>
      <c r="C29" s="12" t="s">
        <v>98</v>
      </c>
      <c r="D29" s="18" t="s">
        <v>142</v>
      </c>
      <c r="E29" s="32"/>
      <c r="F29" s="31">
        <f>D29*E29</f>
        <v>0</v>
      </c>
    </row>
    <row r="30" ht="30" customHeight="1" spans="1:6">
      <c r="A30" s="10" t="s">
        <v>143</v>
      </c>
      <c r="B30" s="11" t="s">
        <v>144</v>
      </c>
      <c r="C30" s="12" t="s">
        <v>117</v>
      </c>
      <c r="D30" s="18" t="s">
        <v>145</v>
      </c>
      <c r="E30" s="32"/>
      <c r="F30" s="31">
        <f>D30*E30</f>
        <v>0</v>
      </c>
    </row>
    <row r="31" ht="30" customHeight="1" spans="1:6">
      <c r="A31" s="10" t="s">
        <v>146</v>
      </c>
      <c r="B31" s="11" t="s">
        <v>147</v>
      </c>
      <c r="C31" s="12" t="s">
        <v>7</v>
      </c>
      <c r="D31" s="20" t="s">
        <v>7</v>
      </c>
      <c r="E31" s="20" t="s">
        <v>7</v>
      </c>
      <c r="F31" s="19" t="s">
        <v>7</v>
      </c>
    </row>
    <row r="32" ht="30" customHeight="1" spans="1:6">
      <c r="A32" s="21" t="s">
        <v>7</v>
      </c>
      <c r="B32" s="22" t="s">
        <v>7</v>
      </c>
      <c r="C32" s="22" t="s">
        <v>7</v>
      </c>
      <c r="D32" s="22" t="s">
        <v>7</v>
      </c>
      <c r="E32" s="22" t="s">
        <v>7</v>
      </c>
      <c r="F32" s="23" t="s">
        <v>7</v>
      </c>
    </row>
    <row r="33" ht="30" customHeight="1" spans="1:6">
      <c r="A33" s="24" t="s">
        <v>92</v>
      </c>
      <c r="B33" s="25"/>
      <c r="C33" s="33">
        <f>F28+F25+F20+F18+F15+F5</f>
        <v>0</v>
      </c>
      <c r="D33" s="33"/>
      <c r="E33" s="27" t="s">
        <v>56</v>
      </c>
      <c r="F33" s="28" t="s">
        <v>7</v>
      </c>
    </row>
  </sheetData>
  <sheetProtection algorithmName="SHA-512" hashValue="4U90JN/yZoL/U3xJ2R/i7xxHL7Jkx4Sb5Lg2R411HUCLvxd09JRxCdO20LCDjABHzJg8TsHkX9nhe3fMc1Vrog==" saltValue="5hWfutYhalTB1sL1+8G9xQ==" spinCount="100000" sheet="1" selectLockedCells="1" objects="1"/>
  <mergeCells count="4">
    <mergeCell ref="A1:F1"/>
    <mergeCell ref="A3:F3"/>
    <mergeCell ref="A33:B33"/>
    <mergeCell ref="C33:D3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Zeros="0" topLeftCell="A2" workbookViewId="0">
      <selection activeCell="E9" sqref="E9"/>
    </sheetView>
  </sheetViews>
  <sheetFormatPr defaultColWidth="9" defaultRowHeight="13.5" outlineLevelCol="5"/>
  <cols>
    <col min="2" max="2" width="30.225" customWidth="1"/>
    <col min="4" max="4" width="11.4" customWidth="1"/>
    <col min="5" max="5" width="11.95" customWidth="1"/>
    <col min="6" max="6" width="14.375" customWidth="1"/>
  </cols>
  <sheetData>
    <row r="1" ht="38" customHeight="1" spans="1:6">
      <c r="A1" s="1" t="s">
        <v>17</v>
      </c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ht="26" customHeight="1" spans="1:4">
      <c r="A2" s="2" t="s">
        <v>1</v>
      </c>
      <c r="D2" s="3"/>
    </row>
    <row r="3" ht="30" customHeight="1" spans="1:6">
      <c r="A3" s="4" t="s">
        <v>148</v>
      </c>
      <c r="B3" s="5" t="s">
        <v>7</v>
      </c>
      <c r="C3" s="5" t="s">
        <v>7</v>
      </c>
      <c r="D3" s="5" t="s">
        <v>7</v>
      </c>
      <c r="E3" s="5" t="s">
        <v>7</v>
      </c>
      <c r="F3" s="6" t="s">
        <v>7</v>
      </c>
    </row>
    <row r="4" ht="30" customHeight="1" spans="1:6">
      <c r="A4" s="7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9" t="s">
        <v>24</v>
      </c>
    </row>
    <row r="5" ht="30" customHeight="1" spans="1:6">
      <c r="A5" s="10" t="s">
        <v>149</v>
      </c>
      <c r="B5" s="11" t="s">
        <v>150</v>
      </c>
      <c r="C5" s="12" t="s">
        <v>7</v>
      </c>
      <c r="D5" s="13" t="s">
        <v>7</v>
      </c>
      <c r="E5" s="13" t="s">
        <v>7</v>
      </c>
      <c r="F5" s="14" t="s">
        <v>7</v>
      </c>
    </row>
    <row r="6" ht="30" customHeight="1" spans="1:6">
      <c r="A6" s="10" t="s">
        <v>151</v>
      </c>
      <c r="B6" s="11" t="s">
        <v>152</v>
      </c>
      <c r="C6" s="12" t="s">
        <v>7</v>
      </c>
      <c r="D6" s="13" t="s">
        <v>7</v>
      </c>
      <c r="E6" s="15" t="s">
        <v>7</v>
      </c>
      <c r="F6" s="16">
        <f>F7</f>
        <v>0</v>
      </c>
    </row>
    <row r="7" ht="30" customHeight="1" spans="1:6">
      <c r="A7" s="10" t="s">
        <v>153</v>
      </c>
      <c r="B7" s="11" t="s">
        <v>154</v>
      </c>
      <c r="C7" s="12" t="s">
        <v>7</v>
      </c>
      <c r="D7" s="13" t="s">
        <v>7</v>
      </c>
      <c r="E7" s="15" t="s">
        <v>7</v>
      </c>
      <c r="F7" s="16">
        <f>F8+F9</f>
        <v>0</v>
      </c>
    </row>
    <row r="8" ht="30" customHeight="1" spans="1:6">
      <c r="A8" s="10" t="s">
        <v>29</v>
      </c>
      <c r="B8" s="11" t="s">
        <v>155</v>
      </c>
      <c r="C8" s="12" t="s">
        <v>117</v>
      </c>
      <c r="D8" s="13">
        <v>3235</v>
      </c>
      <c r="E8" s="17"/>
      <c r="F8" s="16">
        <f>D8*E8</f>
        <v>0</v>
      </c>
    </row>
    <row r="9" ht="30" customHeight="1" spans="1:6">
      <c r="A9" s="10" t="s">
        <v>33</v>
      </c>
      <c r="B9" s="11" t="s">
        <v>156</v>
      </c>
      <c r="C9" s="12" t="s">
        <v>117</v>
      </c>
      <c r="D9" s="13">
        <v>16</v>
      </c>
      <c r="E9" s="17"/>
      <c r="F9" s="16">
        <f>D9*E9</f>
        <v>0</v>
      </c>
    </row>
    <row r="10" ht="30" customHeight="1" spans="1:6">
      <c r="A10" s="10"/>
      <c r="B10" s="11"/>
      <c r="C10" s="12"/>
      <c r="D10" s="18"/>
      <c r="E10" s="18"/>
      <c r="F10" s="19"/>
    </row>
    <row r="11" ht="30" customHeight="1" spans="1:6">
      <c r="A11" s="10"/>
      <c r="B11" s="11"/>
      <c r="C11" s="12"/>
      <c r="D11" s="20"/>
      <c r="E11" s="20"/>
      <c r="F11" s="19"/>
    </row>
    <row r="12" ht="30" customHeight="1" spans="1:6">
      <c r="A12" s="10"/>
      <c r="B12" s="11"/>
      <c r="C12" s="12"/>
      <c r="D12" s="20"/>
      <c r="E12" s="20"/>
      <c r="F12" s="19"/>
    </row>
    <row r="13" ht="30" customHeight="1" spans="1:6">
      <c r="A13" s="10"/>
      <c r="B13" s="11"/>
      <c r="C13" s="12"/>
      <c r="D13" s="20"/>
      <c r="E13" s="20"/>
      <c r="F13" s="19"/>
    </row>
    <row r="14" ht="30" customHeight="1" spans="1:6">
      <c r="A14" s="10"/>
      <c r="B14" s="11"/>
      <c r="C14" s="12"/>
      <c r="D14" s="20"/>
      <c r="E14" s="20"/>
      <c r="F14" s="19"/>
    </row>
    <row r="15" ht="30" customHeight="1" spans="1:6">
      <c r="A15" s="10"/>
      <c r="B15" s="11"/>
      <c r="C15" s="12"/>
      <c r="D15" s="20"/>
      <c r="E15" s="20"/>
      <c r="F15" s="19"/>
    </row>
    <row r="16" ht="30" customHeight="1" spans="1:6">
      <c r="A16" s="10"/>
      <c r="B16" s="11"/>
      <c r="C16" s="12"/>
      <c r="D16" s="20"/>
      <c r="E16" s="20"/>
      <c r="F16" s="19"/>
    </row>
    <row r="17" ht="30" customHeight="1" spans="1:6">
      <c r="A17" s="10"/>
      <c r="B17" s="11"/>
      <c r="C17" s="12"/>
      <c r="D17" s="20"/>
      <c r="E17" s="20"/>
      <c r="F17" s="19"/>
    </row>
    <row r="18" ht="30" customHeight="1" spans="1:6">
      <c r="A18" s="10"/>
      <c r="B18" s="11"/>
      <c r="C18" s="12"/>
      <c r="D18" s="20"/>
      <c r="E18" s="20"/>
      <c r="F18" s="19"/>
    </row>
    <row r="19" ht="30" customHeight="1" spans="1:6">
      <c r="A19" s="10"/>
      <c r="B19" s="11"/>
      <c r="C19" s="12"/>
      <c r="D19" s="20"/>
      <c r="E19" s="20"/>
      <c r="F19" s="19"/>
    </row>
    <row r="20" ht="30" customHeight="1" spans="1:6">
      <c r="A20" s="10"/>
      <c r="B20" s="11"/>
      <c r="C20" s="12"/>
      <c r="D20" s="20"/>
      <c r="E20" s="20"/>
      <c r="F20" s="19"/>
    </row>
    <row r="21" ht="30" customHeight="1" spans="1:6">
      <c r="A21" s="10"/>
      <c r="B21" s="11"/>
      <c r="C21" s="12"/>
      <c r="D21" s="20"/>
      <c r="E21" s="20"/>
      <c r="F21" s="19"/>
    </row>
    <row r="22" ht="30" customHeight="1" spans="1:6">
      <c r="A22" s="21" t="s">
        <v>7</v>
      </c>
      <c r="B22" s="22" t="s">
        <v>7</v>
      </c>
      <c r="C22" s="22" t="s">
        <v>7</v>
      </c>
      <c r="D22" s="22" t="s">
        <v>7</v>
      </c>
      <c r="E22" s="22" t="s">
        <v>7</v>
      </c>
      <c r="F22" s="23" t="s">
        <v>7</v>
      </c>
    </row>
    <row r="23" ht="30" customHeight="1" spans="1:6">
      <c r="A23" s="24" t="s">
        <v>92</v>
      </c>
      <c r="B23" s="25"/>
      <c r="C23" s="26">
        <f>F6</f>
        <v>0</v>
      </c>
      <c r="D23" s="26"/>
      <c r="E23" s="27" t="s">
        <v>56</v>
      </c>
      <c r="F23" s="28" t="s">
        <v>7</v>
      </c>
    </row>
  </sheetData>
  <sheetProtection algorithmName="SHA-512" hashValue="I6C//qoJkzF1Rl1B1dsDN5kovT2sp7QH/7zZJZjGLSz1XSyyxviuxBe88jqtq9s9J7ej+Sfjv4QnshbfE0M3bQ==" saltValue="un5S6VVpOpuayTMKf6hbyA==" spinCount="100000" sheet="1" selectLockedCells="1" objects="1"/>
  <mergeCells count="4">
    <mergeCell ref="A1:F1"/>
    <mergeCell ref="A3:F3"/>
    <mergeCell ref="A23:B23"/>
    <mergeCell ref="C23:D2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  <rangeList sheetStid="6" master="" otherUserPermission="visible">
    <arrUserId title="区域1" rangeCreator="" othersAccessPermission="edit"/>
  </rangeList>
  <rangeList sheetStid="7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投标报价汇总表</vt:lpstr>
      <vt:lpstr>第100章</vt:lpstr>
      <vt:lpstr>第200章</vt:lpstr>
      <vt:lpstr>第300章</vt:lpstr>
      <vt:lpstr>第700章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十月</cp:lastModifiedBy>
  <dcterms:created xsi:type="dcterms:W3CDTF">2024-08-30T08:12:00Z</dcterms:created>
  <dcterms:modified xsi:type="dcterms:W3CDTF">2025-10-30T09:21:35Z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8E6B8B47A1F4443E86812DCCC2AD3D94_13</vt:lpwstr>
  </property>
  <property fmtid="{D5CDD505-2E9C-101B-9397-08002B2CF9AE}" pid="3" name="KSOProductBuildVer">
    <vt:lpwstr>2052-12.1.0.23125</vt:lpwstr>
  </property>
</Properties>
</file>