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1.1 扉-2 扉页" sheetId="1" r:id="rId1"/>
    <sheet name="3.1 全费用工程量清单与计价表(清单)" sheetId="2" r:id="rId2"/>
  </sheets>
  <definedNames>
    <definedName name="_xlnm.Print_Area" localSheetId="0">'1.1 扉-2 扉页'!$A$1:$K$19</definedName>
    <definedName name="_xlnm.Print_Area" localSheetId="1">'3.1 全费用工程量清单与计价表(清单)'!$A$1:$L$95</definedName>
  </definedNames>
  <calcPr fullCalcOnLoad="1"/>
</workbook>
</file>

<file path=xl/sharedStrings.xml><?xml version="1.0" encoding="utf-8"?>
<sst xmlns="http://schemas.openxmlformats.org/spreadsheetml/2006/main" count="479" uniqueCount="282">
  <si>
    <t>徐州市新城区市管道路设施养护市场化一标段</t>
  </si>
  <si>
    <t>工程</t>
  </si>
  <si>
    <t>招 标 控 制 价</t>
  </si>
  <si>
    <t>招标控制价（小写）：</t>
  </si>
  <si>
    <t xml:space="preserve">          （大写）：</t>
  </si>
  <si>
    <t>壹仟伍佰陆拾万零伍元贰角肆分</t>
  </si>
  <si>
    <t>招  标  人：</t>
  </si>
  <si>
    <t>造价咨询人：</t>
  </si>
  <si>
    <t>（单位盖章）</t>
  </si>
  <si>
    <t>（单位资质专用章）</t>
  </si>
  <si>
    <t>法定代表人
或其授权人：</t>
  </si>
  <si>
    <t>（签字或盖章）</t>
  </si>
  <si>
    <t>编  制  人：</t>
  </si>
  <si>
    <t>复  核  人：</t>
  </si>
  <si>
    <t>（造价人员签字盖专用章）</t>
  </si>
  <si>
    <t>（造价工程师签字盖专用章）</t>
  </si>
  <si>
    <t>编 制 时 间：</t>
  </si>
  <si>
    <t>2020年11月12日</t>
  </si>
  <si>
    <t>复 核 时 间：</t>
  </si>
  <si>
    <t>全费用工程量清单与计价表(清单)</t>
  </si>
  <si>
    <t>工程名称：徐州市新城区市管道路设施养护市场化一标段</t>
  </si>
  <si>
    <t>标段：</t>
  </si>
  <si>
    <t>第1页 共4页</t>
  </si>
  <si>
    <t>序号</t>
  </si>
  <si>
    <t>项目编码</t>
  </si>
  <si>
    <t>项目名称</t>
  </si>
  <si>
    <t>项目特征描述</t>
  </si>
  <si>
    <t>计量
单位</t>
  </si>
  <si>
    <t>工程量</t>
  </si>
  <si>
    <t>全费用金额(元)</t>
  </si>
  <si>
    <t>综合单价</t>
  </si>
  <si>
    <t>综合合价</t>
  </si>
  <si>
    <t>暂估价</t>
  </si>
  <si>
    <t xml:space="preserve"> 路基</t>
  </si>
  <si>
    <t>1</t>
  </si>
  <si>
    <t/>
  </si>
  <si>
    <t>040202001002</t>
  </si>
  <si>
    <t>路床（槽）整形</t>
  </si>
  <si>
    <t>1、机动车路床碾压检验</t>
  </si>
  <si>
    <t>m2</t>
  </si>
  <si>
    <t>7283</t>
  </si>
  <si>
    <t>2.02</t>
  </si>
  <si>
    <t>14711.66</t>
  </si>
  <si>
    <t>2</t>
  </si>
  <si>
    <t>040204001002</t>
  </si>
  <si>
    <t>人行道整形碾压</t>
  </si>
  <si>
    <t>1、人行道路床碾压</t>
  </si>
  <si>
    <t>954</t>
  </si>
  <si>
    <t>2.26</t>
  </si>
  <si>
    <t>2156.04</t>
  </si>
  <si>
    <t>3</t>
  </si>
  <si>
    <t>040202011001</t>
  </si>
  <si>
    <t>碎石调平层</t>
  </si>
  <si>
    <t>1、材料品种、规格：级配碎石
2、厚度：10cm</t>
  </si>
  <si>
    <t>1523</t>
  </si>
  <si>
    <t xml:space="preserve"> 路面</t>
  </si>
  <si>
    <t xml:space="preserve"> 机动车道部分</t>
  </si>
  <si>
    <t>4</t>
  </si>
  <si>
    <t>040203006001</t>
  </si>
  <si>
    <t>沥青混凝土</t>
  </si>
  <si>
    <t>1、沥青品种：普通沥青
2、沥青混凝土种类：AC-13细(微)粒式(玄武岩)
3、厚度：4cm</t>
  </si>
  <si>
    <t>11250</t>
  </si>
  <si>
    <t>5</t>
  </si>
  <si>
    <t>040203006008</t>
  </si>
  <si>
    <t>1、沥青品种：SBS改性沥青
2、沥青混凝土种类：SMA-13 （玄武岩或辉绿岩）
3、厚度：4cm</t>
  </si>
  <si>
    <t>16210</t>
  </si>
  <si>
    <t>6</t>
  </si>
  <si>
    <t>040203006002</t>
  </si>
  <si>
    <t>1、沥青品种：改性沥青
2、沥青混凝土种类：AC-25粗粒式沥青混凝土
3、厚度：8cm</t>
  </si>
  <si>
    <t>10256</t>
  </si>
  <si>
    <t>7</t>
  </si>
  <si>
    <t>040203006007</t>
  </si>
  <si>
    <t>1、沥青品种：普通沥青
2、沥青混凝土种类：AC-25粗粒式沥青混凝土
3、厚度：6cm</t>
  </si>
  <si>
    <t>8</t>
  </si>
  <si>
    <t>040203006009</t>
  </si>
  <si>
    <t>1、沥青品种：普通沥青
2、沥青混凝土种类：粗粒式沥青稳定碎石ATB-25
3、厚度：5cm</t>
  </si>
  <si>
    <t>9</t>
  </si>
  <si>
    <t>040203006003</t>
  </si>
  <si>
    <t>1、沥青品种：SBS改性沥青
2、沥青混凝土种类：AC--20中粒式改性沥青混凝土
3、厚度：6cm</t>
  </si>
  <si>
    <t>本页小计</t>
  </si>
  <si>
    <t>【新点2013清单造价江苏版 V10.3.5】</t>
  </si>
  <si>
    <t>第2页 共4页</t>
  </si>
  <si>
    <t>10</t>
  </si>
  <si>
    <t>040203006004</t>
  </si>
  <si>
    <t>1、沥青品种：普通沥青
2、沥青混凝土种类：AC--20中粒式沥青混凝土
3、厚度：6cm</t>
  </si>
  <si>
    <t>11</t>
  </si>
  <si>
    <t>040203006005</t>
  </si>
  <si>
    <t>1、沥青品种：SBS改性沥青
2、沥青混凝土种类：AC--13细粒式改性沥青混凝土
3、厚度：4cm</t>
  </si>
  <si>
    <t>2895</t>
  </si>
  <si>
    <t>12</t>
  </si>
  <si>
    <t>1、沥青品种：普通沥青
2、沥青混凝土种类：AC--13细粒式沥青混凝土
3、厚度：4cm</t>
  </si>
  <si>
    <t>3179</t>
  </si>
  <si>
    <t>13</t>
  </si>
  <si>
    <t>1、沥青品种：改性沥青
2、沥青混凝土种类：AC-20中粒式沥青混凝土
3、厚度：10</t>
  </si>
  <si>
    <t>14</t>
  </si>
  <si>
    <t>1、沥青品种：改性沥青
2、沥青混凝土种类：AC-20中粒式沥青混凝土
3、厚度：12</t>
  </si>
  <si>
    <t>15</t>
  </si>
  <si>
    <t>040203003001</t>
  </si>
  <si>
    <t>粘层</t>
  </si>
  <si>
    <t>1、材料品种： PC-3 阳离子乳化沥青
2、喷油量：0.3~0.6（L/m2）</t>
  </si>
  <si>
    <t>20156</t>
  </si>
  <si>
    <t>16</t>
  </si>
  <si>
    <t>040202015004</t>
  </si>
  <si>
    <t>水泥稳定碎石</t>
  </si>
  <si>
    <t>1、水泥含量：4.5%
2、厚度：16cm</t>
  </si>
  <si>
    <t>2334</t>
  </si>
  <si>
    <t>17</t>
  </si>
  <si>
    <t>040202015005</t>
  </si>
  <si>
    <t>水泥稳定碎（砾）石</t>
  </si>
  <si>
    <t>1、水泥含量：3.5%
2、厚度：16cm</t>
  </si>
  <si>
    <t>164</t>
  </si>
  <si>
    <t>18</t>
  </si>
  <si>
    <t>040202002001</t>
  </si>
  <si>
    <t>石灰稳定土</t>
  </si>
  <si>
    <t>1、含灰量：10%
2、厚度：15</t>
  </si>
  <si>
    <t>125</t>
  </si>
  <si>
    <t>19</t>
  </si>
  <si>
    <t>040202003001</t>
  </si>
  <si>
    <t>水泥稳定土</t>
  </si>
  <si>
    <t>1、水泥含量：5%
2、厚度：20</t>
  </si>
  <si>
    <t>82</t>
  </si>
  <si>
    <t>20</t>
  </si>
  <si>
    <t>040203007001</t>
  </si>
  <si>
    <t>水泥混凝土</t>
  </si>
  <si>
    <t>1、混凝土强度等级：C20水泥混凝土
2、厚度：20cm</t>
  </si>
  <si>
    <t>298</t>
  </si>
  <si>
    <t>21</t>
  </si>
  <si>
    <t>040203007004</t>
  </si>
  <si>
    <t>1、混凝土强度等级：C25混凝土
2、厚度：20cm</t>
  </si>
  <si>
    <t>112</t>
  </si>
  <si>
    <t>22</t>
  </si>
  <si>
    <t>040203007005</t>
  </si>
  <si>
    <t>1、混凝土强度等级：C30混凝土
2、厚度：20cm</t>
  </si>
  <si>
    <t>65</t>
  </si>
  <si>
    <t>23</t>
  </si>
  <si>
    <t>060105006003</t>
  </si>
  <si>
    <t>聚酯玻纤布</t>
  </si>
  <si>
    <t>1、聚酯玻纤布铺设</t>
  </si>
  <si>
    <t>310</t>
  </si>
  <si>
    <t>24</t>
  </si>
  <si>
    <t>040402017002</t>
  </si>
  <si>
    <t>沥青灌缝</t>
  </si>
  <si>
    <t>1、沥青灌缝</t>
  </si>
  <si>
    <t>m</t>
  </si>
  <si>
    <t>第3页 共4页</t>
  </si>
  <si>
    <t>040201021006</t>
  </si>
  <si>
    <t>防裂贴</t>
  </si>
  <si>
    <t>1、材料品种、规格：土工布</t>
  </si>
  <si>
    <t>123</t>
  </si>
  <si>
    <t xml:space="preserve"> 人行道</t>
  </si>
  <si>
    <t>040204002001</t>
  </si>
  <si>
    <t>人行道块料铺设</t>
  </si>
  <si>
    <t>1、6cm厚面包砖铺设</t>
  </si>
  <si>
    <t>412</t>
  </si>
  <si>
    <t>040204003001</t>
  </si>
  <si>
    <t>现浇混凝土人行道及进口坡</t>
  </si>
  <si>
    <t>1、C20现浇混凝土人行道10cm</t>
  </si>
  <si>
    <t>437</t>
  </si>
  <si>
    <t>040202011002</t>
  </si>
  <si>
    <t>碎石</t>
  </si>
  <si>
    <t>1、人行道碎石垫层15cm</t>
  </si>
  <si>
    <t>36</t>
  </si>
  <si>
    <t>040204004001</t>
  </si>
  <si>
    <t>安砌侧（平、缘）石</t>
  </si>
  <si>
    <t>1、花岗岩侧石35cm*12.5cm</t>
  </si>
  <si>
    <t>3417</t>
  </si>
  <si>
    <t>040204004002</t>
  </si>
  <si>
    <t>1、水泥混凝土平石30cm*15cm</t>
  </si>
  <si>
    <t>3083</t>
  </si>
  <si>
    <t>040204004003</t>
  </si>
  <si>
    <t>1、花岗岩平石30*80</t>
  </si>
  <si>
    <t>4423</t>
  </si>
  <si>
    <t>040204004004</t>
  </si>
  <si>
    <t>1、水泥混凝土侧石</t>
  </si>
  <si>
    <t>1530</t>
  </si>
  <si>
    <t>040203007003</t>
  </si>
  <si>
    <t>混凝土基础</t>
  </si>
  <si>
    <t>1、C20水泥混凝土基础</t>
  </si>
  <si>
    <t>m3</t>
  </si>
  <si>
    <t>90</t>
  </si>
  <si>
    <t>040204002002</t>
  </si>
  <si>
    <t>1、花岗岩道板铺设（原材料利用）</t>
  </si>
  <si>
    <t>1298</t>
  </si>
  <si>
    <t>040204002003</t>
  </si>
  <si>
    <t>1、荷兰砖铺设（原材料利用）</t>
  </si>
  <si>
    <t>31.62</t>
  </si>
  <si>
    <t>040204002004</t>
  </si>
  <si>
    <t>1、6cm厚花岗岩人行道铺设</t>
  </si>
  <si>
    <t>3215</t>
  </si>
  <si>
    <t xml:space="preserve"> 拆除工程及其他</t>
  </si>
  <si>
    <t>041001004001</t>
  </si>
  <si>
    <t>铣刨路面</t>
  </si>
  <si>
    <t>1、材质：沥青路面
2、厚度：5cm</t>
  </si>
  <si>
    <t>15630</t>
  </si>
  <si>
    <t>1.94</t>
  </si>
  <si>
    <t>060105006004</t>
  </si>
  <si>
    <t>145</t>
  </si>
  <si>
    <t>20.62</t>
  </si>
  <si>
    <t>041001002001</t>
  </si>
  <si>
    <t>拆除人行道</t>
  </si>
  <si>
    <t>1、材质：面包砖
2、厚度：6cm</t>
  </si>
  <si>
    <t>268</t>
  </si>
  <si>
    <t>2.95</t>
  </si>
  <si>
    <t>041001002002</t>
  </si>
  <si>
    <t>1、拆除人行道混凝土预制板</t>
  </si>
  <si>
    <t>186</t>
  </si>
  <si>
    <t>7.42</t>
  </si>
  <si>
    <t>041001001001</t>
  </si>
  <si>
    <t>拆除路面</t>
  </si>
  <si>
    <t>1、材质：砼路面
2、厚度：20</t>
  </si>
  <si>
    <t>2698</t>
  </si>
  <si>
    <t>041001003001</t>
  </si>
  <si>
    <t>拆除基层</t>
  </si>
  <si>
    <t>1、材质：混凝土道路碎石基层
2、厚度：22</t>
  </si>
  <si>
    <t>第4页 共4页</t>
  </si>
  <si>
    <t>041001003002</t>
  </si>
  <si>
    <t>1、材质：无骨料多合土
2、厚度：22</t>
  </si>
  <si>
    <t>2436</t>
  </si>
  <si>
    <t>040103002001</t>
  </si>
  <si>
    <t>余方弃置</t>
  </si>
  <si>
    <t>1、渣土外运
2、运距：10公里</t>
  </si>
  <si>
    <t>8994</t>
  </si>
  <si>
    <t>040504001004</t>
  </si>
  <si>
    <t>井周加固</t>
  </si>
  <si>
    <t>1、井周加固
2、周围C30混凝土板加固
3、双层12钢筋
4、防坠网</t>
  </si>
  <si>
    <t>个</t>
  </si>
  <si>
    <t>474.91</t>
  </si>
  <si>
    <t>040504001005</t>
  </si>
  <si>
    <t>现状检查井拔高</t>
  </si>
  <si>
    <t>1、现状检查井拔高30cm</t>
  </si>
  <si>
    <t>座</t>
  </si>
  <si>
    <t>218.39</t>
  </si>
  <si>
    <t>040504001011</t>
  </si>
  <si>
    <t>现状收水井拔高</t>
  </si>
  <si>
    <t>1、现状收水井拔高30cm</t>
  </si>
  <si>
    <t>040504002001</t>
  </si>
  <si>
    <t>混凝土井</t>
  </si>
  <si>
    <t>1、防沉降铸铁井盖更换
2、井盖、井圈材质及规格：采用重型防沉降防盗球墨铸铁井盖座，（承重等级D400）</t>
  </si>
  <si>
    <t>1033.83</t>
  </si>
  <si>
    <t>040205017001</t>
  </si>
  <si>
    <t>不锈钢管隔离柱</t>
  </si>
  <si>
    <t>1、不锈钢管隔离柱：Φ159*600*5mm304不锈钢管，0.6m/个
2、柱内灌入C30素混凝土
3、包括挖、填土。</t>
  </si>
  <si>
    <t>套</t>
  </si>
  <si>
    <t>124.50</t>
  </si>
  <si>
    <t>040205017003</t>
  </si>
  <si>
    <t>石质隔离柱</t>
  </si>
  <si>
    <t>1、石质隔离柱
2、直径400</t>
  </si>
  <si>
    <t>25</t>
  </si>
  <si>
    <t>153.85</t>
  </si>
  <si>
    <t>U型挡车器</t>
  </si>
  <si>
    <t>1、U型挡车器(整套安装）</t>
  </si>
  <si>
    <t>39</t>
  </si>
  <si>
    <t>133.35</t>
  </si>
  <si>
    <t>040205023001</t>
  </si>
  <si>
    <t>道路巡查管理费</t>
  </si>
  <si>
    <t>1、一标段巡查管理费(三年）
2、包括巡查设施等</t>
  </si>
  <si>
    <t>0.40</t>
  </si>
  <si>
    <t>040205006001</t>
  </si>
  <si>
    <t>标线</t>
  </si>
  <si>
    <t>1、指示标线
2、车行道边缘白色实线
3、材料品种：热熔型
4、线型：白色实线，0.15cm宽</t>
  </si>
  <si>
    <t>040205007001</t>
  </si>
  <si>
    <t>标记</t>
  </si>
  <si>
    <t>1、指示箭头
2、材料品种：热熔型
3、规格尺寸：实线/虚线</t>
  </si>
  <si>
    <t>011405001001</t>
  </si>
  <si>
    <t>桥梁栏杆喷漆</t>
  </si>
  <si>
    <t>1、构件名称：桥梁栏杆
2、油漆品种、刷漆遍数：晨红牌环氧富锌底漆1遍，烯酸聚氨酯含固化剂1遍</t>
  </si>
  <si>
    <t>040205004001</t>
  </si>
  <si>
    <t>桥铭牌（不含立杆）</t>
  </si>
  <si>
    <t>1、类型：长型40cm*60cm*1.5mm厚
2、材质、规格尺寸：3003铝合金板
3、板面反光膜等级：三级反光膜</t>
  </si>
  <si>
    <t>040205004002</t>
  </si>
  <si>
    <t>桥铭牌（含立杆）</t>
  </si>
  <si>
    <t>1、类型：长型40cm*60cm*1.5mm厚
2、材质、规格尺寸：3003铝合金板
3、板面反光膜等级：三级反光膜
4、材料品种热轧无缝钢管
2.立杆规格:φ60mm*3000mm*4mm</t>
  </si>
  <si>
    <t>040205004003</t>
  </si>
  <si>
    <t>桥长板（双立杆）</t>
  </si>
  <si>
    <t>1、类型：长型80cm*120cm*1.5mm厚
2、材质、规格尺寸：不锈钢板
3、板面反光膜等级：三级反光膜</t>
  </si>
  <si>
    <t>限载牌（含立杆）</t>
  </si>
  <si>
    <t>1、类型：圆形，直径80cm*1.5mm厚
2、材质、规格尺寸：3003铝合金板
3、板面反光膜等级：三级反光膜
4、立杆材料品种热轧无缝钢管
5、立杆规格:φ78mm*3000mm*4mm</t>
  </si>
  <si>
    <t>041104003001</t>
  </si>
  <si>
    <t>施工围挡</t>
  </si>
  <si>
    <t>1、护栏类型：施工围挡</t>
  </si>
  <si>
    <t>m/套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</si>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</sst>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.5"/>
      <name val="黑体"/>
      <family val="3"/>
    </font>
    <font>
      <sz val="10.5"/>
      <name val="宋体"/>
      <family val="0"/>
    </font>
    <font>
      <b/>
      <sz val="9"/>
      <name val="宋体"/>
      <family val="0"/>
    </font>
    <font>
      <sz val="17.25"/>
      <color indexed="8"/>
      <name val="宋体"/>
      <family val="0"/>
    </font>
    <font>
      <b/>
      <sz val="2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9" xfId="0" applyNumberFormat="1" applyFont="1" applyFill="1" applyBorder="1" applyAlignment="1" applyProtection="1">
      <alignment horizontal="left" vertical="center" wrapText="1" readingOrder="1"/>
      <protection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9" xfId="0" applyNumberFormat="1" applyFont="1" applyFill="1" applyBorder="1" applyAlignment="1" applyProtection="1">
      <alignment horizontal="right" vertical="center" readingOrder="1"/>
      <protection/>
    </xf>
    <xf numFmtId="0" fontId="3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7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right" vertical="center" wrapText="1" readingOrder="1"/>
      <protection/>
    </xf>
    <xf numFmtId="176" fontId="4" fillId="0" borderId="20" xfId="0" applyNumberFormat="1" applyFont="1" applyFill="1" applyBorder="1" applyAlignment="1" applyProtection="1">
      <alignment horizontal="right" vertical="center" wrapText="1" readingOrder="1"/>
      <protection/>
    </xf>
    <xf numFmtId="176" fontId="4" fillId="0" borderId="21" xfId="0" applyNumberFormat="1" applyFont="1" applyFill="1" applyBorder="1" applyAlignment="1" applyProtection="1">
      <alignment horizontal="right" vertical="center" wrapText="1" readingOrder="1"/>
      <protection/>
    </xf>
    <xf numFmtId="49" fontId="4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21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2" xfId="0" applyNumberFormat="1" applyFont="1" applyFill="1" applyBorder="1" applyAlignment="1" applyProtection="1">
      <alignment horizontal="center" wrapText="1" readingOrder="1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0" xfId="0" applyNumberFormat="1" applyFont="1" applyFill="1" applyBorder="1" applyAlignment="1" applyProtection="1">
      <alignment horizontal="left" readingOrder="1"/>
      <protection/>
    </xf>
    <xf numFmtId="2" fontId="8" fillId="0" borderId="22" xfId="0" applyNumberFormat="1" applyFont="1" applyFill="1" applyBorder="1" applyAlignment="1" applyProtection="1">
      <alignment horizontal="center" wrapText="1" readingOrder="1"/>
      <protection/>
    </xf>
    <xf numFmtId="4" fontId="8" fillId="0" borderId="24" xfId="0" applyNumberFormat="1" applyFont="1" applyFill="1" applyBorder="1" applyAlignment="1" applyProtection="1">
      <alignment horizontal="center" wrapText="1" readingOrder="1"/>
      <protection/>
    </xf>
    <xf numFmtId="0" fontId="8" fillId="0" borderId="22" xfId="0" applyNumberFormat="1" applyFont="1" applyFill="1" applyBorder="1" applyAlignment="1" applyProtection="1">
      <alignment horizontal="center" wrapText="1" readingOrder="1"/>
      <protection/>
    </xf>
    <xf numFmtId="0" fontId="9" fillId="0" borderId="23" xfId="0" applyNumberFormat="1" applyFont="1" applyFill="1" applyBorder="1" applyAlignment="1" applyProtection="1">
      <alignment horizontal="center" vertical="center" readingOrder="1"/>
      <protection/>
    </xf>
    <xf numFmtId="0" fontId="8" fillId="0" borderId="0" xfId="0" applyNumberFormat="1" applyFont="1" applyFill="1" applyBorder="1" applyAlignment="1" applyProtection="1">
      <alignment horizontal="left" wrapText="1" readingOrder="1"/>
      <protection/>
    </xf>
    <xf numFmtId="0" fontId="8" fillId="0" borderId="0" xfId="0" applyNumberFormat="1" applyFont="1" applyFill="1" applyBorder="1" applyAlignment="1" applyProtection="1">
      <alignment horizontal="right" readingOrder="1"/>
      <protection/>
    </xf>
    <xf numFmtId="14" fontId="8" fillId="0" borderId="0" xfId="0" applyNumberFormat="1" applyFont="1" applyFill="1" applyBorder="1" applyAlignment="1" applyProtection="1">
      <alignment horizontal="center" wrapText="1" readingOrder="1"/>
      <protection/>
    </xf>
    <xf numFmtId="0" fontId="10" fillId="0" borderId="0" xfId="0" applyNumberFormat="1" applyFont="1" applyFill="1" applyBorder="1" applyAlignment="1" applyProtection="1">
      <alignment horizontal="left" readingOrder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X13" sqref="X13"/>
    </sheetView>
  </sheetViews>
  <sheetFormatPr defaultColWidth="9.140625" defaultRowHeight="12.75"/>
  <cols>
    <col min="1" max="1" width="2.00390625" style="0" bestFit="1" customWidth="1"/>
    <col min="2" max="2" width="12.140625" style="0" bestFit="1" customWidth="1"/>
    <col min="3" max="3" width="3.140625" style="0" bestFit="1" customWidth="1"/>
    <col min="4" max="4" width="6.00390625" style="0" bestFit="1" customWidth="1"/>
    <col min="5" max="5" width="20.28125" style="0" bestFit="1" customWidth="1"/>
    <col min="6" max="6" width="3.00390625" style="0" bestFit="1" customWidth="1"/>
    <col min="7" max="7" width="15.140625" style="0" bestFit="1" customWidth="1"/>
    <col min="8" max="8" width="8.140625" style="0" bestFit="1" customWidth="1"/>
    <col min="9" max="9" width="11.140625" style="0" bestFit="1" customWidth="1"/>
    <col min="11" max="11" width="3.00390625" style="0" bestFit="1" customWidth="1"/>
  </cols>
  <sheetData>
    <row r="1" ht="28.5" customHeight="1"/>
    <row r="2" spans="3:9" ht="38.25" customHeight="1">
      <c r="C2" s="25" t="s">
        <v>0</v>
      </c>
      <c r="D2" s="25"/>
      <c r="E2" s="25"/>
      <c r="F2" s="25"/>
      <c r="G2" s="25"/>
      <c r="H2" s="25"/>
      <c r="I2" s="36" t="s">
        <v>1</v>
      </c>
    </row>
    <row r="3" spans="3:9" ht="37.5" customHeight="1">
      <c r="C3" s="25"/>
      <c r="D3" s="25"/>
      <c r="E3" s="25"/>
      <c r="F3" s="25"/>
      <c r="G3" s="25"/>
      <c r="H3" s="25"/>
      <c r="I3" s="36"/>
    </row>
    <row r="4" spans="3:8" ht="16.5" customHeight="1">
      <c r="C4" s="26"/>
      <c r="D4" s="26"/>
      <c r="E4" s="26"/>
      <c r="F4" s="26"/>
      <c r="G4" s="26"/>
      <c r="H4" s="26"/>
    </row>
    <row r="5" spans="1:11" ht="51.7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0" ht="34.5" customHeight="1">
      <c r="B6" s="28" t="s">
        <v>3</v>
      </c>
      <c r="C6" s="28"/>
      <c r="D6" s="28"/>
      <c r="E6" s="29">
        <v>15600005.24</v>
      </c>
      <c r="F6" s="29"/>
      <c r="G6" s="29"/>
      <c r="H6" s="29"/>
      <c r="I6" s="29"/>
      <c r="J6" s="29"/>
    </row>
    <row r="7" spans="2:10" ht="35.25" customHeight="1">
      <c r="B7" s="28" t="s">
        <v>4</v>
      </c>
      <c r="C7" s="28"/>
      <c r="D7" s="28"/>
      <c r="E7" s="30" t="s">
        <v>5</v>
      </c>
      <c r="F7" s="30"/>
      <c r="G7" s="30"/>
      <c r="H7" s="30"/>
      <c r="I7" s="30"/>
      <c r="J7" s="30"/>
    </row>
    <row r="8" spans="5:10" ht="45.75" customHeight="1">
      <c r="E8" s="26"/>
      <c r="F8" s="26"/>
      <c r="G8" s="26"/>
      <c r="H8" s="26"/>
      <c r="I8" s="26"/>
      <c r="J8" s="26"/>
    </row>
    <row r="9" spans="2:10" ht="34.5" customHeight="1">
      <c r="B9" s="28" t="s">
        <v>6</v>
      </c>
      <c r="C9" s="28"/>
      <c r="D9" s="31"/>
      <c r="E9" s="31"/>
      <c r="G9" s="28" t="s">
        <v>7</v>
      </c>
      <c r="H9" s="31"/>
      <c r="I9" s="31"/>
      <c r="J9" s="31"/>
    </row>
    <row r="10" spans="4:10" ht="22.5" customHeight="1">
      <c r="D10" s="32" t="s">
        <v>8</v>
      </c>
      <c r="E10" s="32"/>
      <c r="H10" s="32" t="s">
        <v>9</v>
      </c>
      <c r="I10" s="32"/>
      <c r="J10" s="32"/>
    </row>
    <row r="11" ht="38.25" customHeight="1"/>
    <row r="12" ht="37.5" customHeight="1"/>
    <row r="13" spans="2:10" ht="34.5" customHeight="1">
      <c r="B13" s="33" t="s">
        <v>10</v>
      </c>
      <c r="C13" s="33"/>
      <c r="D13" s="31"/>
      <c r="E13" s="31"/>
      <c r="G13" s="33" t="s">
        <v>10</v>
      </c>
      <c r="H13" s="31"/>
      <c r="I13" s="31"/>
      <c r="J13" s="31"/>
    </row>
    <row r="14" spans="4:10" ht="23.25" customHeight="1">
      <c r="D14" s="32" t="s">
        <v>11</v>
      </c>
      <c r="E14" s="32"/>
      <c r="H14" s="32" t="s">
        <v>11</v>
      </c>
      <c r="I14" s="32"/>
      <c r="J14" s="32"/>
    </row>
    <row r="15" ht="69" customHeight="1"/>
    <row r="16" spans="2:10" ht="34.5" customHeight="1">
      <c r="B16" s="28" t="s">
        <v>12</v>
      </c>
      <c r="C16" s="28"/>
      <c r="D16" s="31"/>
      <c r="E16" s="31"/>
      <c r="G16" s="34" t="s">
        <v>13</v>
      </c>
      <c r="H16" s="31"/>
      <c r="I16" s="31"/>
      <c r="J16" s="31"/>
    </row>
    <row r="17" spans="4:10" ht="23.25" customHeight="1">
      <c r="D17" s="32" t="s">
        <v>14</v>
      </c>
      <c r="E17" s="32"/>
      <c r="H17" s="32" t="s">
        <v>15</v>
      </c>
      <c r="I17" s="32"/>
      <c r="J17" s="32"/>
    </row>
    <row r="18" ht="63" customHeight="1"/>
    <row r="19" spans="2:10" ht="35.25" customHeight="1">
      <c r="B19" s="28" t="s">
        <v>16</v>
      </c>
      <c r="C19" s="28"/>
      <c r="D19" s="35" t="s">
        <v>17</v>
      </c>
      <c r="E19" s="35"/>
      <c r="G19" s="34" t="s">
        <v>18</v>
      </c>
      <c r="H19" s="35" t="s">
        <v>17</v>
      </c>
      <c r="I19" s="35"/>
      <c r="J19" s="35"/>
    </row>
  </sheetData>
  <sheetProtection/>
  <mergeCells count="25">
    <mergeCell ref="A5:K5"/>
    <mergeCell ref="B6:D6"/>
    <mergeCell ref="E6:J6"/>
    <mergeCell ref="B7:D7"/>
    <mergeCell ref="E7:J7"/>
    <mergeCell ref="B9:C9"/>
    <mergeCell ref="D9:E9"/>
    <mergeCell ref="H9:J9"/>
    <mergeCell ref="D10:E10"/>
    <mergeCell ref="H10:J10"/>
    <mergeCell ref="B13:C13"/>
    <mergeCell ref="D13:E13"/>
    <mergeCell ref="H13:J13"/>
    <mergeCell ref="D14:E14"/>
    <mergeCell ref="H14:J14"/>
    <mergeCell ref="B16:C16"/>
    <mergeCell ref="D16:E16"/>
    <mergeCell ref="H16:J16"/>
    <mergeCell ref="D17:E17"/>
    <mergeCell ref="H17:J17"/>
    <mergeCell ref="B19:C19"/>
    <mergeCell ref="D19:E19"/>
    <mergeCell ref="H19:J19"/>
    <mergeCell ref="I2:I3"/>
    <mergeCell ref="C2:H3"/>
  </mergeCells>
  <printOptions/>
  <pageMargins left="0.5905511811023623" right="0.43307086614173235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84">
      <selection activeCell="Q88" sqref="Q88"/>
    </sheetView>
  </sheetViews>
  <sheetFormatPr defaultColWidth="9.140625" defaultRowHeight="12.75"/>
  <cols>
    <col min="1" max="1" width="8.7109375" style="1" bestFit="1" customWidth="1"/>
    <col min="2" max="2" width="18.8515625" style="1" customWidth="1"/>
    <col min="3" max="3" width="26.140625" style="1" bestFit="1" customWidth="1"/>
    <col min="4" max="4" width="14.7109375" style="1" bestFit="1" customWidth="1"/>
    <col min="5" max="5" width="11.421875" style="1" bestFit="1" customWidth="1"/>
    <col min="6" max="7" width="4.421875" style="1" bestFit="1" customWidth="1"/>
    <col min="8" max="8" width="11.8515625" style="1" customWidth="1"/>
    <col min="9" max="9" width="0.71875" style="1" bestFit="1" customWidth="1"/>
    <col min="10" max="10" width="13.28125" style="1" bestFit="1" customWidth="1"/>
    <col min="11" max="11" width="13.8515625" style="1" bestFit="1" customWidth="1"/>
    <col min="12" max="12" width="14.140625" style="1" bestFit="1" customWidth="1"/>
    <col min="13" max="14" width="9.140625" style="1" customWidth="1"/>
    <col min="15" max="15" width="12.8515625" style="1" bestFit="1" customWidth="1"/>
    <col min="16" max="16384" width="9.140625" style="1" customWidth="1"/>
  </cols>
  <sheetData>
    <row r="1" spans="1:12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 t="s">
        <v>20</v>
      </c>
      <c r="B2" s="3"/>
      <c r="C2" s="3"/>
      <c r="D2" s="3"/>
      <c r="E2" s="3"/>
      <c r="F2" s="3"/>
      <c r="G2" s="3" t="s">
        <v>21</v>
      </c>
      <c r="H2" s="3"/>
      <c r="I2" s="3"/>
      <c r="J2" s="13" t="s">
        <v>22</v>
      </c>
      <c r="K2" s="13"/>
      <c r="L2" s="13"/>
    </row>
    <row r="3" spans="1:12" ht="16.5" customHeight="1">
      <c r="A3" s="4" t="s">
        <v>23</v>
      </c>
      <c r="B3" s="5" t="s">
        <v>24</v>
      </c>
      <c r="C3" s="5" t="s">
        <v>25</v>
      </c>
      <c r="D3" s="5" t="s">
        <v>26</v>
      </c>
      <c r="E3" s="5"/>
      <c r="F3" s="5" t="s">
        <v>27</v>
      </c>
      <c r="G3" s="5"/>
      <c r="H3" s="5" t="s">
        <v>28</v>
      </c>
      <c r="I3" s="14" t="s">
        <v>29</v>
      </c>
      <c r="J3" s="14"/>
      <c r="K3" s="14"/>
      <c r="L3" s="14"/>
    </row>
    <row r="4" spans="1:12" ht="17.25" customHeight="1">
      <c r="A4" s="4"/>
      <c r="B4" s="5"/>
      <c r="C4" s="5"/>
      <c r="D4" s="5"/>
      <c r="E4" s="5"/>
      <c r="F4" s="5"/>
      <c r="G4" s="5"/>
      <c r="H4" s="5"/>
      <c r="I4" s="15" t="s">
        <v>30</v>
      </c>
      <c r="J4" s="15"/>
      <c r="K4" s="15" t="s">
        <v>31</v>
      </c>
      <c r="L4" s="16" t="s">
        <v>32</v>
      </c>
    </row>
    <row r="5" spans="1:12" ht="17.25" customHeight="1">
      <c r="A5" s="6"/>
      <c r="B5" s="7"/>
      <c r="C5" s="7" t="s">
        <v>33</v>
      </c>
      <c r="D5" s="7"/>
      <c r="E5" s="7"/>
      <c r="F5" s="7"/>
      <c r="G5" s="7"/>
      <c r="H5" s="8" t="s">
        <v>34</v>
      </c>
      <c r="I5" s="8" t="s">
        <v>35</v>
      </c>
      <c r="J5" s="8"/>
      <c r="K5" s="8">
        <f>K6+K7+K8</f>
        <v>80772.78</v>
      </c>
      <c r="L5" s="17" t="s">
        <v>35</v>
      </c>
    </row>
    <row r="6" spans="1:12" ht="16.5" customHeight="1">
      <c r="A6" s="6" t="s">
        <v>34</v>
      </c>
      <c r="B6" s="7" t="s">
        <v>36</v>
      </c>
      <c r="C6" s="9" t="s">
        <v>37</v>
      </c>
      <c r="D6" s="9" t="s">
        <v>38</v>
      </c>
      <c r="E6" s="9"/>
      <c r="F6" s="7" t="s">
        <v>39</v>
      </c>
      <c r="G6" s="7"/>
      <c r="H6" s="8" t="s">
        <v>40</v>
      </c>
      <c r="I6" s="8" t="s">
        <v>41</v>
      </c>
      <c r="J6" s="8"/>
      <c r="K6" s="8" t="s">
        <v>42</v>
      </c>
      <c r="L6" s="17" t="s">
        <v>35</v>
      </c>
    </row>
    <row r="7" spans="1:12" ht="17.25" customHeight="1">
      <c r="A7" s="6" t="s">
        <v>43</v>
      </c>
      <c r="B7" s="7" t="s">
        <v>44</v>
      </c>
      <c r="C7" s="9" t="s">
        <v>45</v>
      </c>
      <c r="D7" s="9" t="s">
        <v>46</v>
      </c>
      <c r="E7" s="9"/>
      <c r="F7" s="7" t="s">
        <v>39</v>
      </c>
      <c r="G7" s="7"/>
      <c r="H7" s="8" t="s">
        <v>47</v>
      </c>
      <c r="I7" s="8" t="s">
        <v>48</v>
      </c>
      <c r="J7" s="8"/>
      <c r="K7" s="8" t="s">
        <v>49</v>
      </c>
      <c r="L7" s="17" t="s">
        <v>35</v>
      </c>
    </row>
    <row r="8" spans="1:12" ht="24.75" customHeight="1">
      <c r="A8" s="6" t="s">
        <v>50</v>
      </c>
      <c r="B8" s="7" t="s">
        <v>51</v>
      </c>
      <c r="C8" s="9" t="s">
        <v>52</v>
      </c>
      <c r="D8" s="9" t="s">
        <v>53</v>
      </c>
      <c r="E8" s="9"/>
      <c r="F8" s="7" t="s">
        <v>39</v>
      </c>
      <c r="G8" s="7"/>
      <c r="H8" s="8" t="s">
        <v>54</v>
      </c>
      <c r="I8" s="8">
        <v>41.96</v>
      </c>
      <c r="J8" s="8"/>
      <c r="K8" s="8">
        <f>H8*I8</f>
        <v>63905.08</v>
      </c>
      <c r="L8" s="17" t="s">
        <v>35</v>
      </c>
    </row>
    <row r="9" spans="1:12" ht="17.25" customHeight="1">
      <c r="A9" s="6"/>
      <c r="B9" s="7"/>
      <c r="C9" s="7" t="s">
        <v>55</v>
      </c>
      <c r="D9" s="7"/>
      <c r="E9" s="7"/>
      <c r="F9" s="7"/>
      <c r="G9" s="7"/>
      <c r="H9" s="8" t="s">
        <v>34</v>
      </c>
      <c r="I9" s="8" t="s">
        <v>35</v>
      </c>
      <c r="J9" s="8"/>
      <c r="K9" s="8"/>
      <c r="L9" s="17" t="s">
        <v>35</v>
      </c>
    </row>
    <row r="10" spans="1:12" ht="16.5" customHeight="1">
      <c r="A10" s="6"/>
      <c r="B10" s="7"/>
      <c r="C10" s="7" t="s">
        <v>56</v>
      </c>
      <c r="D10" s="7"/>
      <c r="E10" s="7"/>
      <c r="F10" s="7"/>
      <c r="G10" s="7"/>
      <c r="H10" s="8" t="s">
        <v>34</v>
      </c>
      <c r="I10" s="8" t="s">
        <v>35</v>
      </c>
      <c r="J10" s="8"/>
      <c r="K10" s="8">
        <f>K11+K12+K13+K14+K15+K16</f>
        <v>6113755.7271</v>
      </c>
      <c r="L10" s="17" t="s">
        <v>35</v>
      </c>
    </row>
    <row r="11" spans="1:12" ht="48.75" customHeight="1">
      <c r="A11" s="6" t="s">
        <v>57</v>
      </c>
      <c r="B11" s="7" t="s">
        <v>58</v>
      </c>
      <c r="C11" s="9" t="s">
        <v>59</v>
      </c>
      <c r="D11" s="9" t="s">
        <v>60</v>
      </c>
      <c r="E11" s="9"/>
      <c r="F11" s="7" t="s">
        <v>39</v>
      </c>
      <c r="G11" s="7"/>
      <c r="H11" s="8" t="s">
        <v>61</v>
      </c>
      <c r="I11" s="8">
        <v>73.5</v>
      </c>
      <c r="J11" s="8"/>
      <c r="K11" s="8">
        <f aca="true" t="shared" si="0" ref="K11:K16">H11*I11</f>
        <v>826875</v>
      </c>
      <c r="L11" s="17" t="s">
        <v>35</v>
      </c>
    </row>
    <row r="12" spans="1:12" ht="48.75" customHeight="1">
      <c r="A12" s="6" t="s">
        <v>62</v>
      </c>
      <c r="B12" s="7" t="s">
        <v>63</v>
      </c>
      <c r="C12" s="9" t="s">
        <v>59</v>
      </c>
      <c r="D12" s="9" t="s">
        <v>64</v>
      </c>
      <c r="E12" s="9"/>
      <c r="F12" s="7" t="s">
        <v>39</v>
      </c>
      <c r="G12" s="7"/>
      <c r="H12" s="8" t="s">
        <v>65</v>
      </c>
      <c r="I12" s="8">
        <v>90.81</v>
      </c>
      <c r="J12" s="8"/>
      <c r="K12" s="8">
        <f t="shared" si="0"/>
        <v>1472030.1</v>
      </c>
      <c r="L12" s="17" t="s">
        <v>35</v>
      </c>
    </row>
    <row r="13" spans="1:12" ht="48" customHeight="1">
      <c r="A13" s="6" t="s">
        <v>66</v>
      </c>
      <c r="B13" s="7" t="s">
        <v>67</v>
      </c>
      <c r="C13" s="9" t="s">
        <v>59</v>
      </c>
      <c r="D13" s="9" t="s">
        <v>68</v>
      </c>
      <c r="E13" s="9"/>
      <c r="F13" s="7" t="s">
        <v>39</v>
      </c>
      <c r="G13" s="7"/>
      <c r="H13" s="8" t="s">
        <v>69</v>
      </c>
      <c r="I13" s="8">
        <v>133.13</v>
      </c>
      <c r="J13" s="8"/>
      <c r="K13" s="8">
        <f t="shared" si="0"/>
        <v>1365381.28</v>
      </c>
      <c r="L13" s="17" t="s">
        <v>35</v>
      </c>
    </row>
    <row r="14" spans="1:12" ht="48.75" customHeight="1">
      <c r="A14" s="6" t="s">
        <v>70</v>
      </c>
      <c r="B14" s="7" t="s">
        <v>71</v>
      </c>
      <c r="C14" s="9" t="s">
        <v>59</v>
      </c>
      <c r="D14" s="9" t="s">
        <v>72</v>
      </c>
      <c r="E14" s="9"/>
      <c r="F14" s="7" t="s">
        <v>39</v>
      </c>
      <c r="G14" s="7"/>
      <c r="H14" s="8">
        <v>9971.56</v>
      </c>
      <c r="I14" s="8">
        <v>87.98</v>
      </c>
      <c r="J14" s="8"/>
      <c r="K14" s="8">
        <f t="shared" si="0"/>
        <v>877297.8488</v>
      </c>
      <c r="L14" s="17" t="s">
        <v>35</v>
      </c>
    </row>
    <row r="15" spans="1:12" ht="48" customHeight="1">
      <c r="A15" s="6" t="s">
        <v>73</v>
      </c>
      <c r="B15" s="7" t="s">
        <v>74</v>
      </c>
      <c r="C15" s="9" t="s">
        <v>59</v>
      </c>
      <c r="D15" s="9" t="s">
        <v>75</v>
      </c>
      <c r="E15" s="9"/>
      <c r="F15" s="7" t="s">
        <v>39</v>
      </c>
      <c r="G15" s="7"/>
      <c r="H15" s="8">
        <v>9113.45</v>
      </c>
      <c r="I15" s="8">
        <v>68.21</v>
      </c>
      <c r="J15" s="8"/>
      <c r="K15" s="8">
        <f t="shared" si="0"/>
        <v>621628.4245</v>
      </c>
      <c r="L15" s="17" t="s">
        <v>35</v>
      </c>
    </row>
    <row r="16" spans="1:12" ht="48.75" customHeight="1">
      <c r="A16" s="6" t="s">
        <v>76</v>
      </c>
      <c r="B16" s="7" t="s">
        <v>77</v>
      </c>
      <c r="C16" s="9" t="s">
        <v>59</v>
      </c>
      <c r="D16" s="9" t="s">
        <v>78</v>
      </c>
      <c r="E16" s="9"/>
      <c r="F16" s="7" t="s">
        <v>39</v>
      </c>
      <c r="G16" s="7"/>
      <c r="H16" s="8">
        <v>9405.73</v>
      </c>
      <c r="I16" s="8">
        <v>101.06</v>
      </c>
      <c r="J16" s="8"/>
      <c r="K16" s="8">
        <f t="shared" si="0"/>
        <v>950543.0738</v>
      </c>
      <c r="L16" s="17" t="s">
        <v>35</v>
      </c>
    </row>
    <row r="17" spans="1:12" ht="22.5" customHeight="1">
      <c r="A17" s="10" t="s">
        <v>79</v>
      </c>
      <c r="B17" s="10"/>
      <c r="C17" s="10"/>
      <c r="D17" s="10"/>
      <c r="E17" s="10"/>
      <c r="F17" s="10"/>
      <c r="G17" s="10"/>
      <c r="H17" s="10"/>
      <c r="I17" s="10"/>
      <c r="J17" s="10"/>
      <c r="K17" s="18">
        <f>K5+K10</f>
        <v>6194528.5071</v>
      </c>
      <c r="L17" s="19" t="s">
        <v>35</v>
      </c>
    </row>
    <row r="18" spans="1:12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5:12" ht="22.5" customHeight="1">
      <c r="E19" s="12" t="s">
        <v>80</v>
      </c>
      <c r="F19" s="12"/>
      <c r="G19" s="12"/>
      <c r="H19" s="12"/>
      <c r="I19" s="12"/>
      <c r="J19" s="12"/>
      <c r="K19" s="12"/>
      <c r="L19" s="12"/>
    </row>
    <row r="20" spans="1:12" ht="34.5" customHeight="1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3" t="s">
        <v>20</v>
      </c>
      <c r="B21" s="3"/>
      <c r="C21" s="3"/>
      <c r="D21" s="3"/>
      <c r="E21" s="3"/>
      <c r="F21" s="3"/>
      <c r="G21" s="3" t="s">
        <v>21</v>
      </c>
      <c r="H21" s="3"/>
      <c r="I21" s="3"/>
      <c r="J21" s="13" t="s">
        <v>81</v>
      </c>
      <c r="K21" s="13"/>
      <c r="L21" s="13"/>
    </row>
    <row r="22" spans="1:12" ht="16.5" customHeight="1">
      <c r="A22" s="4" t="s">
        <v>23</v>
      </c>
      <c r="B22" s="5" t="s">
        <v>24</v>
      </c>
      <c r="C22" s="5" t="s">
        <v>25</v>
      </c>
      <c r="D22" s="5" t="s">
        <v>26</v>
      </c>
      <c r="E22" s="5"/>
      <c r="F22" s="5" t="s">
        <v>27</v>
      </c>
      <c r="G22" s="5"/>
      <c r="H22" s="5" t="s">
        <v>28</v>
      </c>
      <c r="I22" s="14" t="s">
        <v>29</v>
      </c>
      <c r="J22" s="14"/>
      <c r="K22" s="14"/>
      <c r="L22" s="14"/>
    </row>
    <row r="23" spans="1:12" ht="17.25" customHeight="1">
      <c r="A23" s="4"/>
      <c r="B23" s="5"/>
      <c r="C23" s="5"/>
      <c r="D23" s="5"/>
      <c r="E23" s="5"/>
      <c r="F23" s="5"/>
      <c r="G23" s="5"/>
      <c r="H23" s="5"/>
      <c r="I23" s="15" t="s">
        <v>30</v>
      </c>
      <c r="J23" s="15"/>
      <c r="K23" s="15" t="s">
        <v>31</v>
      </c>
      <c r="L23" s="16" t="s">
        <v>32</v>
      </c>
    </row>
    <row r="24" spans="1:12" ht="48.75" customHeight="1">
      <c r="A24" s="6" t="s">
        <v>82</v>
      </c>
      <c r="B24" s="7" t="s">
        <v>83</v>
      </c>
      <c r="C24" s="9" t="s">
        <v>59</v>
      </c>
      <c r="D24" s="9" t="s">
        <v>84</v>
      </c>
      <c r="E24" s="9"/>
      <c r="F24" s="7" t="s">
        <v>39</v>
      </c>
      <c r="G24" s="7"/>
      <c r="H24" s="8">
        <v>3874.12</v>
      </c>
      <c r="I24" s="8">
        <v>87.36</v>
      </c>
      <c r="J24" s="8"/>
      <c r="K24" s="8">
        <f>H24*I24</f>
        <v>338443.1232</v>
      </c>
      <c r="L24" s="17" t="s">
        <v>35</v>
      </c>
    </row>
    <row r="25" spans="1:12" ht="48" customHeight="1">
      <c r="A25" s="6" t="s">
        <v>85</v>
      </c>
      <c r="B25" s="7" t="s">
        <v>86</v>
      </c>
      <c r="C25" s="9" t="s">
        <v>59</v>
      </c>
      <c r="D25" s="9" t="s">
        <v>87</v>
      </c>
      <c r="E25" s="9"/>
      <c r="F25" s="7" t="s">
        <v>39</v>
      </c>
      <c r="G25" s="7"/>
      <c r="H25" s="8" t="s">
        <v>88</v>
      </c>
      <c r="I25" s="8">
        <v>83.34</v>
      </c>
      <c r="J25" s="8"/>
      <c r="K25" s="8">
        <f aca="true" t="shared" si="1" ref="K25:K38">H25*I25</f>
        <v>241269.30000000002</v>
      </c>
      <c r="L25" s="17" t="s">
        <v>35</v>
      </c>
    </row>
    <row r="26" spans="1:12" ht="62.25" customHeight="1">
      <c r="A26" s="6" t="s">
        <v>89</v>
      </c>
      <c r="B26" s="7">
        <v>40203006006</v>
      </c>
      <c r="C26" s="9" t="s">
        <v>59</v>
      </c>
      <c r="D26" s="9" t="s">
        <v>90</v>
      </c>
      <c r="E26" s="9"/>
      <c r="F26" s="7" t="s">
        <v>39</v>
      </c>
      <c r="G26" s="7"/>
      <c r="H26" s="8" t="s">
        <v>91</v>
      </c>
      <c r="I26" s="8">
        <v>64.74</v>
      </c>
      <c r="J26" s="8"/>
      <c r="K26" s="8">
        <f t="shared" si="1"/>
        <v>205808.46</v>
      </c>
      <c r="L26" s="17" t="s">
        <v>35</v>
      </c>
    </row>
    <row r="27" spans="1:12" ht="63.75" customHeight="1">
      <c r="A27" s="6" t="s">
        <v>92</v>
      </c>
      <c r="B27" s="7">
        <v>40203006007</v>
      </c>
      <c r="C27" s="9" t="s">
        <v>59</v>
      </c>
      <c r="D27" s="9" t="s">
        <v>93</v>
      </c>
      <c r="E27" s="9"/>
      <c r="F27" s="7" t="s">
        <v>39</v>
      </c>
      <c r="G27" s="7"/>
      <c r="H27" s="8">
        <v>9688.2</v>
      </c>
      <c r="I27" s="20">
        <v>152.9</v>
      </c>
      <c r="J27" s="21"/>
      <c r="K27" s="8">
        <f t="shared" si="1"/>
        <v>1481325.7800000003</v>
      </c>
      <c r="L27" s="17"/>
    </row>
    <row r="28" spans="1:12" ht="63.75" customHeight="1">
      <c r="A28" s="6" t="s">
        <v>94</v>
      </c>
      <c r="B28" s="7">
        <v>40203006008</v>
      </c>
      <c r="C28" s="9" t="s">
        <v>59</v>
      </c>
      <c r="D28" s="9" t="s">
        <v>95</v>
      </c>
      <c r="E28" s="9"/>
      <c r="F28" s="7" t="s">
        <v>39</v>
      </c>
      <c r="G28" s="7"/>
      <c r="H28" s="8">
        <v>9739.57</v>
      </c>
      <c r="I28" s="20">
        <v>183.88</v>
      </c>
      <c r="J28" s="21">
        <v>183.88</v>
      </c>
      <c r="K28" s="8">
        <f t="shared" si="1"/>
        <v>1790912.1316</v>
      </c>
      <c r="L28" s="17"/>
    </row>
    <row r="29" spans="1:12" ht="37.5" customHeight="1">
      <c r="A29" s="6" t="s">
        <v>96</v>
      </c>
      <c r="B29" s="7" t="s">
        <v>97</v>
      </c>
      <c r="C29" s="9" t="s">
        <v>98</v>
      </c>
      <c r="D29" s="9" t="s">
        <v>99</v>
      </c>
      <c r="E29" s="9"/>
      <c r="F29" s="7" t="s">
        <v>39</v>
      </c>
      <c r="G29" s="7"/>
      <c r="H29" s="8" t="s">
        <v>100</v>
      </c>
      <c r="I29" s="8">
        <v>6.17</v>
      </c>
      <c r="J29" s="8"/>
      <c r="K29" s="8">
        <f t="shared" si="1"/>
        <v>124362.52</v>
      </c>
      <c r="L29" s="17" t="s">
        <v>35</v>
      </c>
    </row>
    <row r="30" spans="1:12" ht="24.75" customHeight="1">
      <c r="A30" s="6" t="s">
        <v>101</v>
      </c>
      <c r="B30" s="7" t="s">
        <v>102</v>
      </c>
      <c r="C30" s="9" t="s">
        <v>103</v>
      </c>
      <c r="D30" s="9" t="s">
        <v>104</v>
      </c>
      <c r="E30" s="9"/>
      <c r="F30" s="7" t="s">
        <v>39</v>
      </c>
      <c r="G30" s="7"/>
      <c r="H30" s="8" t="s">
        <v>105</v>
      </c>
      <c r="I30" s="8">
        <v>121.74</v>
      </c>
      <c r="J30" s="8"/>
      <c r="K30" s="8">
        <f t="shared" si="1"/>
        <v>284141.16</v>
      </c>
      <c r="L30" s="17" t="s">
        <v>35</v>
      </c>
    </row>
    <row r="31" spans="1:12" ht="24.75" customHeight="1">
      <c r="A31" s="6" t="s">
        <v>106</v>
      </c>
      <c r="B31" s="7" t="s">
        <v>107</v>
      </c>
      <c r="C31" s="9" t="s">
        <v>108</v>
      </c>
      <c r="D31" s="9" t="s">
        <v>109</v>
      </c>
      <c r="E31" s="9"/>
      <c r="F31" s="7" t="s">
        <v>39</v>
      </c>
      <c r="G31" s="7"/>
      <c r="H31" s="8" t="s">
        <v>110</v>
      </c>
      <c r="I31" s="8">
        <v>95.36</v>
      </c>
      <c r="J31" s="8"/>
      <c r="K31" s="8">
        <f t="shared" si="1"/>
        <v>15639.039999999999</v>
      </c>
      <c r="L31" s="17" t="s">
        <v>35</v>
      </c>
    </row>
    <row r="32" spans="1:12" ht="24.75" customHeight="1">
      <c r="A32" s="6" t="s">
        <v>111</v>
      </c>
      <c r="B32" s="7" t="s">
        <v>112</v>
      </c>
      <c r="C32" s="9" t="s">
        <v>113</v>
      </c>
      <c r="D32" s="9" t="s">
        <v>114</v>
      </c>
      <c r="E32" s="9"/>
      <c r="F32" s="7" t="s">
        <v>39</v>
      </c>
      <c r="G32" s="7"/>
      <c r="H32" s="8" t="s">
        <v>115</v>
      </c>
      <c r="I32" s="8">
        <v>23.29</v>
      </c>
      <c r="J32" s="8"/>
      <c r="K32" s="8">
        <f t="shared" si="1"/>
        <v>2911.25</v>
      </c>
      <c r="L32" s="17" t="s">
        <v>35</v>
      </c>
    </row>
    <row r="33" spans="1:12" ht="25.5" customHeight="1">
      <c r="A33" s="6" t="s">
        <v>116</v>
      </c>
      <c r="B33" s="7" t="s">
        <v>117</v>
      </c>
      <c r="C33" s="9" t="s">
        <v>118</v>
      </c>
      <c r="D33" s="9" t="s">
        <v>119</v>
      </c>
      <c r="E33" s="9"/>
      <c r="F33" s="7" t="s">
        <v>39</v>
      </c>
      <c r="G33" s="7"/>
      <c r="H33" s="8" t="s">
        <v>120</v>
      </c>
      <c r="I33" s="8">
        <v>22.79</v>
      </c>
      <c r="J33" s="8"/>
      <c r="K33" s="8">
        <f t="shared" si="1"/>
        <v>1868.78</v>
      </c>
      <c r="L33" s="17" t="s">
        <v>35</v>
      </c>
    </row>
    <row r="34" spans="1:12" ht="36.75" customHeight="1">
      <c r="A34" s="6" t="s">
        <v>121</v>
      </c>
      <c r="B34" s="7" t="s">
        <v>122</v>
      </c>
      <c r="C34" s="9" t="s">
        <v>123</v>
      </c>
      <c r="D34" s="9" t="s">
        <v>124</v>
      </c>
      <c r="E34" s="9"/>
      <c r="F34" s="7" t="s">
        <v>39</v>
      </c>
      <c r="G34" s="7"/>
      <c r="H34" s="8" t="s">
        <v>125</v>
      </c>
      <c r="I34" s="8">
        <v>149.27</v>
      </c>
      <c r="J34" s="8"/>
      <c r="K34" s="8">
        <f t="shared" si="1"/>
        <v>44482.46000000001</v>
      </c>
      <c r="L34" s="17" t="s">
        <v>35</v>
      </c>
    </row>
    <row r="35" spans="1:12" ht="25.5" customHeight="1">
      <c r="A35" s="6" t="s">
        <v>126</v>
      </c>
      <c r="B35" s="7" t="s">
        <v>127</v>
      </c>
      <c r="C35" s="9" t="s">
        <v>123</v>
      </c>
      <c r="D35" s="9" t="s">
        <v>128</v>
      </c>
      <c r="E35" s="9"/>
      <c r="F35" s="7" t="s">
        <v>39</v>
      </c>
      <c r="G35" s="7"/>
      <c r="H35" s="8" t="s">
        <v>129</v>
      </c>
      <c r="I35" s="8">
        <v>150.13</v>
      </c>
      <c r="J35" s="8"/>
      <c r="K35" s="8">
        <f t="shared" si="1"/>
        <v>16814.559999999998</v>
      </c>
      <c r="L35" s="17" t="s">
        <v>35</v>
      </c>
    </row>
    <row r="36" spans="1:12" ht="24.75" customHeight="1">
      <c r="A36" s="6" t="s">
        <v>130</v>
      </c>
      <c r="B36" s="7" t="s">
        <v>131</v>
      </c>
      <c r="C36" s="9" t="s">
        <v>123</v>
      </c>
      <c r="D36" s="9" t="s">
        <v>132</v>
      </c>
      <c r="E36" s="9"/>
      <c r="F36" s="7" t="s">
        <v>39</v>
      </c>
      <c r="G36" s="7"/>
      <c r="H36" s="8" t="s">
        <v>133</v>
      </c>
      <c r="I36" s="8">
        <v>151.44</v>
      </c>
      <c r="J36" s="8"/>
      <c r="K36" s="8">
        <f t="shared" si="1"/>
        <v>9843.6</v>
      </c>
      <c r="L36" s="17" t="s">
        <v>35</v>
      </c>
    </row>
    <row r="37" spans="1:12" ht="16.5" customHeight="1">
      <c r="A37" s="6" t="s">
        <v>134</v>
      </c>
      <c r="B37" s="7" t="s">
        <v>135</v>
      </c>
      <c r="C37" s="9" t="s">
        <v>136</v>
      </c>
      <c r="D37" s="9" t="s">
        <v>137</v>
      </c>
      <c r="E37" s="9"/>
      <c r="F37" s="7" t="s">
        <v>39</v>
      </c>
      <c r="G37" s="7"/>
      <c r="H37" s="8" t="s">
        <v>138</v>
      </c>
      <c r="I37" s="8">
        <v>18.97</v>
      </c>
      <c r="J37" s="8"/>
      <c r="K37" s="8">
        <f t="shared" si="1"/>
        <v>5880.7</v>
      </c>
      <c r="L37" s="17" t="s">
        <v>35</v>
      </c>
    </row>
    <row r="38" spans="1:12" ht="17.25" customHeight="1">
      <c r="A38" s="6" t="s">
        <v>139</v>
      </c>
      <c r="B38" s="7" t="s">
        <v>140</v>
      </c>
      <c r="C38" s="9" t="s">
        <v>141</v>
      </c>
      <c r="D38" s="9" t="s">
        <v>142</v>
      </c>
      <c r="E38" s="9"/>
      <c r="F38" s="7" t="s">
        <v>143</v>
      </c>
      <c r="G38" s="7"/>
      <c r="H38" s="8">
        <v>132</v>
      </c>
      <c r="I38" s="8">
        <v>11</v>
      </c>
      <c r="J38" s="8"/>
      <c r="K38" s="8">
        <f t="shared" si="1"/>
        <v>1452</v>
      </c>
      <c r="L38" s="17" t="s">
        <v>35</v>
      </c>
    </row>
    <row r="39" spans="1:12" ht="23.25" customHeight="1">
      <c r="A39" s="10" t="s">
        <v>79</v>
      </c>
      <c r="B39" s="10"/>
      <c r="C39" s="10"/>
      <c r="D39" s="10"/>
      <c r="E39" s="10"/>
      <c r="F39" s="10"/>
      <c r="G39" s="10"/>
      <c r="H39" s="10"/>
      <c r="I39" s="10"/>
      <c r="J39" s="10"/>
      <c r="K39" s="18">
        <f>SUM(K24:K38)</f>
        <v>4565154.8648</v>
      </c>
      <c r="L39" s="19" t="s">
        <v>35</v>
      </c>
    </row>
    <row r="40" spans="1:12" ht="3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5:12" ht="22.5" customHeight="1">
      <c r="E41" s="12" t="s">
        <v>80</v>
      </c>
      <c r="F41" s="12"/>
      <c r="G41" s="12"/>
      <c r="H41" s="12"/>
      <c r="I41" s="12"/>
      <c r="J41" s="12"/>
      <c r="K41" s="12"/>
      <c r="L41" s="12"/>
    </row>
    <row r="42" spans="1:12" ht="34.5" customHeight="1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7.25" customHeight="1">
      <c r="A43" s="3" t="s">
        <v>20</v>
      </c>
      <c r="B43" s="3"/>
      <c r="C43" s="3"/>
      <c r="D43" s="3"/>
      <c r="E43" s="3"/>
      <c r="F43" s="3"/>
      <c r="G43" s="3" t="s">
        <v>21</v>
      </c>
      <c r="H43" s="3"/>
      <c r="I43" s="3"/>
      <c r="J43" s="13" t="s">
        <v>144</v>
      </c>
      <c r="K43" s="13"/>
      <c r="L43" s="13"/>
    </row>
    <row r="44" spans="1:12" ht="16.5" customHeight="1">
      <c r="A44" s="4" t="s">
        <v>23</v>
      </c>
      <c r="B44" s="5" t="s">
        <v>24</v>
      </c>
      <c r="C44" s="5" t="s">
        <v>25</v>
      </c>
      <c r="D44" s="5" t="s">
        <v>26</v>
      </c>
      <c r="E44" s="5"/>
      <c r="F44" s="5" t="s">
        <v>27</v>
      </c>
      <c r="G44" s="5"/>
      <c r="H44" s="5" t="s">
        <v>28</v>
      </c>
      <c r="I44" s="14" t="s">
        <v>29</v>
      </c>
      <c r="J44" s="14"/>
      <c r="K44" s="14"/>
      <c r="L44" s="14"/>
    </row>
    <row r="45" spans="1:12" ht="17.25" customHeight="1">
      <c r="A45" s="4"/>
      <c r="B45" s="5"/>
      <c r="C45" s="5"/>
      <c r="D45" s="5"/>
      <c r="E45" s="5"/>
      <c r="F45" s="5"/>
      <c r="G45" s="5"/>
      <c r="H45" s="5"/>
      <c r="I45" s="15" t="s">
        <v>30</v>
      </c>
      <c r="J45" s="15"/>
      <c r="K45" s="15" t="s">
        <v>31</v>
      </c>
      <c r="L45" s="16" t="s">
        <v>32</v>
      </c>
    </row>
    <row r="46" spans="1:12" ht="17.25" customHeight="1">
      <c r="A46" s="6">
        <v>25</v>
      </c>
      <c r="B46" s="7" t="s">
        <v>145</v>
      </c>
      <c r="C46" s="9" t="s">
        <v>146</v>
      </c>
      <c r="D46" s="9" t="s">
        <v>147</v>
      </c>
      <c r="E46" s="9"/>
      <c r="F46" s="7" t="s">
        <v>39</v>
      </c>
      <c r="G46" s="7"/>
      <c r="H46" s="8" t="s">
        <v>148</v>
      </c>
      <c r="I46" s="8">
        <v>32.33</v>
      </c>
      <c r="J46" s="8"/>
      <c r="K46" s="8">
        <f>H46*I46</f>
        <v>3976.5899999999997</v>
      </c>
      <c r="L46" s="17" t="s">
        <v>35</v>
      </c>
    </row>
    <row r="47" spans="1:12" ht="16.5" customHeight="1">
      <c r="A47" s="6"/>
      <c r="B47" s="7"/>
      <c r="C47" s="7" t="s">
        <v>149</v>
      </c>
      <c r="D47" s="7"/>
      <c r="E47" s="7"/>
      <c r="F47" s="7"/>
      <c r="G47" s="7"/>
      <c r="H47" s="8" t="s">
        <v>34</v>
      </c>
      <c r="I47" s="8" t="s">
        <v>35</v>
      </c>
      <c r="J47" s="8"/>
      <c r="K47" s="8"/>
      <c r="L47" s="17" t="s">
        <v>35</v>
      </c>
    </row>
    <row r="48" spans="1:12" ht="17.25" customHeight="1">
      <c r="A48" s="6">
        <v>26</v>
      </c>
      <c r="B48" s="7" t="s">
        <v>150</v>
      </c>
      <c r="C48" s="9" t="s">
        <v>151</v>
      </c>
      <c r="D48" s="9" t="s">
        <v>152</v>
      </c>
      <c r="E48" s="9"/>
      <c r="F48" s="7" t="s">
        <v>39</v>
      </c>
      <c r="G48" s="7"/>
      <c r="H48" s="8" t="s">
        <v>153</v>
      </c>
      <c r="I48" s="8">
        <v>76.12</v>
      </c>
      <c r="J48" s="8"/>
      <c r="K48" s="8">
        <f aca="true" t="shared" si="2" ref="K48:K65">H48*I48</f>
        <v>31361.440000000002</v>
      </c>
      <c r="L48" s="17" t="s">
        <v>35</v>
      </c>
    </row>
    <row r="49" spans="1:12" ht="17.25" customHeight="1">
      <c r="A49" s="6">
        <v>27</v>
      </c>
      <c r="B49" s="7" t="s">
        <v>154</v>
      </c>
      <c r="C49" s="9" t="s">
        <v>155</v>
      </c>
      <c r="D49" s="9" t="s">
        <v>156</v>
      </c>
      <c r="E49" s="9"/>
      <c r="F49" s="7" t="s">
        <v>39</v>
      </c>
      <c r="G49" s="7"/>
      <c r="H49" s="8" t="s">
        <v>157</v>
      </c>
      <c r="I49" s="8">
        <v>77.67</v>
      </c>
      <c r="J49" s="8"/>
      <c r="K49" s="8">
        <f t="shared" si="2"/>
        <v>33941.79</v>
      </c>
      <c r="L49" s="17" t="s">
        <v>35</v>
      </c>
    </row>
    <row r="50" spans="1:12" ht="16.5" customHeight="1">
      <c r="A50" s="6">
        <v>28</v>
      </c>
      <c r="B50" s="7" t="s">
        <v>158</v>
      </c>
      <c r="C50" s="9" t="s">
        <v>159</v>
      </c>
      <c r="D50" s="9" t="s">
        <v>160</v>
      </c>
      <c r="E50" s="9"/>
      <c r="F50" s="7" t="s">
        <v>39</v>
      </c>
      <c r="G50" s="7"/>
      <c r="H50" s="8" t="s">
        <v>161</v>
      </c>
      <c r="I50" s="8">
        <v>61.56</v>
      </c>
      <c r="J50" s="8"/>
      <c r="K50" s="8">
        <f t="shared" si="2"/>
        <v>2216.16</v>
      </c>
      <c r="L50" s="17" t="s">
        <v>35</v>
      </c>
    </row>
    <row r="51" spans="1:12" ht="17.25" customHeight="1">
      <c r="A51" s="6">
        <v>29</v>
      </c>
      <c r="B51" s="7" t="s">
        <v>162</v>
      </c>
      <c r="C51" s="9" t="s">
        <v>163</v>
      </c>
      <c r="D51" s="9" t="s">
        <v>164</v>
      </c>
      <c r="E51" s="9"/>
      <c r="F51" s="7" t="s">
        <v>143</v>
      </c>
      <c r="G51" s="7"/>
      <c r="H51" s="8" t="s">
        <v>165</v>
      </c>
      <c r="I51" s="8">
        <v>129.96</v>
      </c>
      <c r="J51" s="8"/>
      <c r="K51" s="8">
        <f t="shared" si="2"/>
        <v>444073.32</v>
      </c>
      <c r="L51" s="17" t="s">
        <v>35</v>
      </c>
    </row>
    <row r="52" spans="1:12" ht="16.5" customHeight="1">
      <c r="A52" s="6">
        <v>30</v>
      </c>
      <c r="B52" s="7" t="s">
        <v>166</v>
      </c>
      <c r="C52" s="9" t="s">
        <v>163</v>
      </c>
      <c r="D52" s="9" t="s">
        <v>167</v>
      </c>
      <c r="E52" s="9"/>
      <c r="F52" s="7" t="s">
        <v>143</v>
      </c>
      <c r="G52" s="7"/>
      <c r="H52" s="8" t="s">
        <v>168</v>
      </c>
      <c r="I52" s="8">
        <v>34.94</v>
      </c>
      <c r="J52" s="8"/>
      <c r="K52" s="8">
        <f t="shared" si="2"/>
        <v>107720.01999999999</v>
      </c>
      <c r="L52" s="17" t="s">
        <v>35</v>
      </c>
    </row>
    <row r="53" spans="1:12" ht="17.25" customHeight="1">
      <c r="A53" s="6">
        <v>31</v>
      </c>
      <c r="B53" s="7" t="s">
        <v>169</v>
      </c>
      <c r="C53" s="9" t="s">
        <v>163</v>
      </c>
      <c r="D53" s="9" t="s">
        <v>170</v>
      </c>
      <c r="E53" s="9"/>
      <c r="F53" s="7" t="s">
        <v>143</v>
      </c>
      <c r="G53" s="7"/>
      <c r="H53" s="8" t="s">
        <v>171</v>
      </c>
      <c r="I53" s="8">
        <v>121.41</v>
      </c>
      <c r="J53" s="8"/>
      <c r="K53" s="8">
        <f t="shared" si="2"/>
        <v>536996.4299999999</v>
      </c>
      <c r="L53" s="17" t="s">
        <v>35</v>
      </c>
    </row>
    <row r="54" spans="1:12" ht="17.25" customHeight="1">
      <c r="A54" s="6">
        <v>32</v>
      </c>
      <c r="B54" s="7" t="s">
        <v>172</v>
      </c>
      <c r="C54" s="9" t="s">
        <v>163</v>
      </c>
      <c r="D54" s="9" t="s">
        <v>173</v>
      </c>
      <c r="E54" s="9"/>
      <c r="F54" s="7" t="s">
        <v>143</v>
      </c>
      <c r="G54" s="7"/>
      <c r="H54" s="8" t="s">
        <v>174</v>
      </c>
      <c r="I54" s="8">
        <v>40.59</v>
      </c>
      <c r="J54" s="8"/>
      <c r="K54" s="8">
        <f t="shared" si="2"/>
        <v>62102.700000000004</v>
      </c>
      <c r="L54" s="17" t="s">
        <v>35</v>
      </c>
    </row>
    <row r="55" spans="1:12" ht="16.5" customHeight="1">
      <c r="A55" s="6">
        <v>33</v>
      </c>
      <c r="B55" s="7" t="s">
        <v>175</v>
      </c>
      <c r="C55" s="9" t="s">
        <v>176</v>
      </c>
      <c r="D55" s="9" t="s">
        <v>177</v>
      </c>
      <c r="E55" s="9"/>
      <c r="F55" s="7" t="s">
        <v>178</v>
      </c>
      <c r="G55" s="7"/>
      <c r="H55" s="8" t="s">
        <v>179</v>
      </c>
      <c r="I55" s="8">
        <v>734.63</v>
      </c>
      <c r="J55" s="8"/>
      <c r="K55" s="8">
        <f t="shared" si="2"/>
        <v>66116.7</v>
      </c>
      <c r="L55" s="17" t="s">
        <v>35</v>
      </c>
    </row>
    <row r="56" spans="1:12" ht="25.5" customHeight="1">
      <c r="A56" s="6">
        <v>34</v>
      </c>
      <c r="B56" s="7" t="s">
        <v>180</v>
      </c>
      <c r="C56" s="9" t="s">
        <v>151</v>
      </c>
      <c r="D56" s="9" t="s">
        <v>181</v>
      </c>
      <c r="E56" s="9"/>
      <c r="F56" s="7" t="s">
        <v>39</v>
      </c>
      <c r="G56" s="7"/>
      <c r="H56" s="8" t="s">
        <v>182</v>
      </c>
      <c r="I56" s="8">
        <v>57.9</v>
      </c>
      <c r="J56" s="8"/>
      <c r="K56" s="8">
        <f t="shared" si="2"/>
        <v>75154.2</v>
      </c>
      <c r="L56" s="17" t="s">
        <v>35</v>
      </c>
    </row>
    <row r="57" spans="1:12" ht="16.5" customHeight="1">
      <c r="A57" s="6">
        <v>35</v>
      </c>
      <c r="B57" s="7" t="s">
        <v>183</v>
      </c>
      <c r="C57" s="9" t="s">
        <v>151</v>
      </c>
      <c r="D57" s="9" t="s">
        <v>184</v>
      </c>
      <c r="E57" s="9"/>
      <c r="F57" s="7" t="s">
        <v>39</v>
      </c>
      <c r="G57" s="7"/>
      <c r="H57" s="8" t="s">
        <v>125</v>
      </c>
      <c r="I57" s="8" t="s">
        <v>185</v>
      </c>
      <c r="J57" s="8"/>
      <c r="K57" s="8">
        <f t="shared" si="2"/>
        <v>9422.76</v>
      </c>
      <c r="L57" s="17" t="s">
        <v>35</v>
      </c>
    </row>
    <row r="58" spans="1:12" ht="17.25" customHeight="1">
      <c r="A58" s="6">
        <v>36</v>
      </c>
      <c r="B58" s="7" t="s">
        <v>186</v>
      </c>
      <c r="C58" s="9" t="s">
        <v>151</v>
      </c>
      <c r="D58" s="9" t="s">
        <v>187</v>
      </c>
      <c r="E58" s="9"/>
      <c r="F58" s="7" t="s">
        <v>39</v>
      </c>
      <c r="G58" s="7"/>
      <c r="H58" s="8" t="s">
        <v>188</v>
      </c>
      <c r="I58" s="8">
        <v>176.54</v>
      </c>
      <c r="J58" s="8"/>
      <c r="K58" s="8">
        <f t="shared" si="2"/>
        <v>567576.1</v>
      </c>
      <c r="L58" s="17" t="s">
        <v>35</v>
      </c>
    </row>
    <row r="59" spans="1:12" ht="16.5" customHeight="1">
      <c r="A59" s="6"/>
      <c r="B59" s="7"/>
      <c r="C59" s="7" t="s">
        <v>189</v>
      </c>
      <c r="D59" s="7"/>
      <c r="E59" s="7"/>
      <c r="F59" s="7"/>
      <c r="G59" s="7"/>
      <c r="H59" s="8" t="s">
        <v>34</v>
      </c>
      <c r="I59" s="8" t="s">
        <v>35</v>
      </c>
      <c r="J59" s="8"/>
      <c r="K59" s="8"/>
      <c r="L59" s="17" t="s">
        <v>35</v>
      </c>
    </row>
    <row r="60" spans="1:12" ht="25.5" customHeight="1">
      <c r="A60" s="6">
        <v>37</v>
      </c>
      <c r="B60" s="7" t="s">
        <v>190</v>
      </c>
      <c r="C60" s="9" t="s">
        <v>191</v>
      </c>
      <c r="D60" s="9" t="s">
        <v>192</v>
      </c>
      <c r="E60" s="9"/>
      <c r="F60" s="7" t="s">
        <v>39</v>
      </c>
      <c r="G60" s="7"/>
      <c r="H60" s="8" t="s">
        <v>193</v>
      </c>
      <c r="I60" s="8" t="s">
        <v>194</v>
      </c>
      <c r="J60" s="8"/>
      <c r="K60" s="8">
        <f t="shared" si="2"/>
        <v>30322.2</v>
      </c>
      <c r="L60" s="17" t="s">
        <v>35</v>
      </c>
    </row>
    <row r="61" spans="1:12" ht="16.5" customHeight="1">
      <c r="A61" s="6">
        <v>38</v>
      </c>
      <c r="B61" s="7" t="s">
        <v>195</v>
      </c>
      <c r="C61" s="9" t="s">
        <v>136</v>
      </c>
      <c r="D61" s="9" t="s">
        <v>137</v>
      </c>
      <c r="E61" s="9"/>
      <c r="F61" s="7" t="s">
        <v>39</v>
      </c>
      <c r="G61" s="7"/>
      <c r="H61" s="8" t="s">
        <v>196</v>
      </c>
      <c r="I61" s="8" t="s">
        <v>197</v>
      </c>
      <c r="J61" s="8"/>
      <c r="K61" s="8">
        <f t="shared" si="2"/>
        <v>2989.9</v>
      </c>
      <c r="L61" s="17" t="s">
        <v>35</v>
      </c>
    </row>
    <row r="62" spans="1:12" ht="25.5" customHeight="1">
      <c r="A62" s="6">
        <v>39</v>
      </c>
      <c r="B62" s="7" t="s">
        <v>198</v>
      </c>
      <c r="C62" s="9" t="s">
        <v>199</v>
      </c>
      <c r="D62" s="9" t="s">
        <v>200</v>
      </c>
      <c r="E62" s="9"/>
      <c r="F62" s="7" t="s">
        <v>39</v>
      </c>
      <c r="G62" s="7"/>
      <c r="H62" s="8" t="s">
        <v>201</v>
      </c>
      <c r="I62" s="8" t="s">
        <v>202</v>
      </c>
      <c r="J62" s="8"/>
      <c r="K62" s="8">
        <f t="shared" si="2"/>
        <v>790.6</v>
      </c>
      <c r="L62" s="17" t="s">
        <v>35</v>
      </c>
    </row>
    <row r="63" spans="1:12" ht="16.5" customHeight="1">
      <c r="A63" s="6">
        <v>40</v>
      </c>
      <c r="B63" s="7" t="s">
        <v>203</v>
      </c>
      <c r="C63" s="9" t="s">
        <v>199</v>
      </c>
      <c r="D63" s="9" t="s">
        <v>204</v>
      </c>
      <c r="E63" s="9"/>
      <c r="F63" s="7" t="s">
        <v>39</v>
      </c>
      <c r="G63" s="7"/>
      <c r="H63" s="8" t="s">
        <v>205</v>
      </c>
      <c r="I63" s="8" t="s">
        <v>206</v>
      </c>
      <c r="J63" s="8"/>
      <c r="K63" s="8">
        <f t="shared" si="2"/>
        <v>1380.12</v>
      </c>
      <c r="L63" s="17" t="s">
        <v>35</v>
      </c>
    </row>
    <row r="64" spans="1:12" ht="24.75" customHeight="1">
      <c r="A64" s="6">
        <v>41</v>
      </c>
      <c r="B64" s="7" t="s">
        <v>207</v>
      </c>
      <c r="C64" s="9" t="s">
        <v>208</v>
      </c>
      <c r="D64" s="9" t="s">
        <v>209</v>
      </c>
      <c r="E64" s="9"/>
      <c r="F64" s="7" t="s">
        <v>39</v>
      </c>
      <c r="G64" s="7"/>
      <c r="H64" s="8" t="s">
        <v>210</v>
      </c>
      <c r="I64" s="8">
        <v>23.49</v>
      </c>
      <c r="J64" s="8"/>
      <c r="K64" s="8">
        <f t="shared" si="2"/>
        <v>63376.02</v>
      </c>
      <c r="L64" s="17" t="s">
        <v>35</v>
      </c>
    </row>
    <row r="65" spans="1:12" ht="42.75" customHeight="1">
      <c r="A65" s="6">
        <v>42</v>
      </c>
      <c r="B65" s="7" t="s">
        <v>211</v>
      </c>
      <c r="C65" s="9" t="s">
        <v>212</v>
      </c>
      <c r="D65" s="9" t="s">
        <v>213</v>
      </c>
      <c r="E65" s="9"/>
      <c r="F65" s="7" t="s">
        <v>39</v>
      </c>
      <c r="G65" s="7"/>
      <c r="H65" s="8">
        <v>2565.5</v>
      </c>
      <c r="I65" s="8">
        <v>21.61</v>
      </c>
      <c r="J65" s="8"/>
      <c r="K65" s="8">
        <f t="shared" si="2"/>
        <v>55440.455</v>
      </c>
      <c r="L65" s="17" t="s">
        <v>35</v>
      </c>
    </row>
    <row r="66" spans="1:12" ht="16.5" customHeight="1">
      <c r="A66" s="6"/>
      <c r="B66" s="7"/>
      <c r="C66" s="9"/>
      <c r="D66" s="9"/>
      <c r="E66" s="9"/>
      <c r="F66" s="7"/>
      <c r="G66" s="7"/>
      <c r="H66" s="8"/>
      <c r="I66" s="8"/>
      <c r="J66" s="8"/>
      <c r="K66" s="8"/>
      <c r="L66" s="17"/>
    </row>
    <row r="67" spans="1:12" ht="23.25" customHeight="1">
      <c r="A67" s="10" t="s">
        <v>79</v>
      </c>
      <c r="B67" s="10"/>
      <c r="C67" s="10"/>
      <c r="D67" s="10"/>
      <c r="E67" s="10"/>
      <c r="F67" s="10"/>
      <c r="G67" s="10"/>
      <c r="H67" s="10"/>
      <c r="I67" s="10"/>
      <c r="J67" s="10"/>
      <c r="K67" s="18">
        <f>SUM(K46:K66)</f>
        <v>2094957.5050000001</v>
      </c>
      <c r="L67" s="19" t="s">
        <v>35</v>
      </c>
    </row>
    <row r="68" spans="1:12" ht="6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5:12" ht="22.5" customHeight="1">
      <c r="E69" s="12" t="s">
        <v>80</v>
      </c>
      <c r="F69" s="12"/>
      <c r="G69" s="12"/>
      <c r="H69" s="12"/>
      <c r="I69" s="12"/>
      <c r="J69" s="12"/>
      <c r="K69" s="12"/>
      <c r="L69" s="12"/>
    </row>
    <row r="70" spans="1:12" ht="34.5" customHeight="1">
      <c r="A70" s="2" t="s">
        <v>19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7.25" customHeight="1">
      <c r="A71" s="3" t="s">
        <v>20</v>
      </c>
      <c r="B71" s="3"/>
      <c r="C71" s="3"/>
      <c r="D71" s="3"/>
      <c r="E71" s="3"/>
      <c r="F71" s="3"/>
      <c r="G71" s="3" t="s">
        <v>21</v>
      </c>
      <c r="H71" s="3"/>
      <c r="I71" s="3"/>
      <c r="J71" s="13" t="s">
        <v>214</v>
      </c>
      <c r="K71" s="13"/>
      <c r="L71" s="13"/>
    </row>
    <row r="72" spans="1:12" ht="16.5" customHeight="1">
      <c r="A72" s="4" t="s">
        <v>23</v>
      </c>
      <c r="B72" s="5" t="s">
        <v>24</v>
      </c>
      <c r="C72" s="5" t="s">
        <v>25</v>
      </c>
      <c r="D72" s="5" t="s">
        <v>26</v>
      </c>
      <c r="E72" s="5"/>
      <c r="F72" s="5" t="s">
        <v>27</v>
      </c>
      <c r="G72" s="5"/>
      <c r="H72" s="5" t="s">
        <v>28</v>
      </c>
      <c r="I72" s="14" t="s">
        <v>29</v>
      </c>
      <c r="J72" s="14"/>
      <c r="K72" s="14"/>
      <c r="L72" s="14"/>
    </row>
    <row r="73" spans="1:12" ht="17.25" customHeight="1">
      <c r="A73" s="4"/>
      <c r="B73" s="5"/>
      <c r="C73" s="5"/>
      <c r="D73" s="5"/>
      <c r="E73" s="5"/>
      <c r="F73" s="5"/>
      <c r="G73" s="5"/>
      <c r="H73" s="5"/>
      <c r="I73" s="15" t="s">
        <v>30</v>
      </c>
      <c r="J73" s="15"/>
      <c r="K73" s="15" t="s">
        <v>31</v>
      </c>
      <c r="L73" s="16" t="s">
        <v>32</v>
      </c>
    </row>
    <row r="74" spans="1:12" ht="24.75" customHeight="1">
      <c r="A74" s="6">
        <v>43</v>
      </c>
      <c r="B74" s="7" t="s">
        <v>215</v>
      </c>
      <c r="C74" s="9" t="s">
        <v>212</v>
      </c>
      <c r="D74" s="9" t="s">
        <v>216</v>
      </c>
      <c r="E74" s="9"/>
      <c r="F74" s="7" t="s">
        <v>39</v>
      </c>
      <c r="G74" s="7"/>
      <c r="H74" s="8" t="s">
        <v>217</v>
      </c>
      <c r="I74" s="8">
        <v>17.32</v>
      </c>
      <c r="J74" s="8"/>
      <c r="K74" s="8">
        <f>H74*I74</f>
        <v>42191.520000000004</v>
      </c>
      <c r="L74" s="17" t="s">
        <v>35</v>
      </c>
    </row>
    <row r="75" spans="1:12" ht="25.5" customHeight="1">
      <c r="A75" s="6">
        <v>44</v>
      </c>
      <c r="B75" s="7" t="s">
        <v>218</v>
      </c>
      <c r="C75" s="9" t="s">
        <v>219</v>
      </c>
      <c r="D75" s="9" t="s">
        <v>220</v>
      </c>
      <c r="E75" s="9"/>
      <c r="F75" s="7" t="s">
        <v>178</v>
      </c>
      <c r="G75" s="7"/>
      <c r="H75" s="8" t="s">
        <v>221</v>
      </c>
      <c r="I75" s="8">
        <v>43.53</v>
      </c>
      <c r="J75" s="8"/>
      <c r="K75" s="8">
        <f aca="true" t="shared" si="3" ref="K75:K91">H75*I75</f>
        <v>391508.82</v>
      </c>
      <c r="L75" s="17" t="s">
        <v>35</v>
      </c>
    </row>
    <row r="76" spans="1:12" ht="48" customHeight="1">
      <c r="A76" s="6">
        <v>45</v>
      </c>
      <c r="B76" s="7" t="s">
        <v>222</v>
      </c>
      <c r="C76" s="9" t="s">
        <v>223</v>
      </c>
      <c r="D76" s="9" t="s">
        <v>224</v>
      </c>
      <c r="E76" s="9"/>
      <c r="F76" s="7" t="s">
        <v>225</v>
      </c>
      <c r="G76" s="7"/>
      <c r="H76" s="8">
        <v>12</v>
      </c>
      <c r="I76" s="8" t="s">
        <v>226</v>
      </c>
      <c r="J76" s="8"/>
      <c r="K76" s="8">
        <f t="shared" si="3"/>
        <v>5698.92</v>
      </c>
      <c r="L76" s="17" t="s">
        <v>35</v>
      </c>
    </row>
    <row r="77" spans="1:12" ht="17.25" customHeight="1">
      <c r="A77" s="6">
        <v>46</v>
      </c>
      <c r="B77" s="7" t="s">
        <v>227</v>
      </c>
      <c r="C77" s="9" t="s">
        <v>228</v>
      </c>
      <c r="D77" s="9" t="s">
        <v>229</v>
      </c>
      <c r="E77" s="9"/>
      <c r="F77" s="7" t="s">
        <v>230</v>
      </c>
      <c r="G77" s="7"/>
      <c r="H77" s="8">
        <v>27</v>
      </c>
      <c r="I77" s="8" t="s">
        <v>231</v>
      </c>
      <c r="J77" s="8"/>
      <c r="K77" s="8">
        <f t="shared" si="3"/>
        <v>5896.53</v>
      </c>
      <c r="L77" s="17" t="s">
        <v>35</v>
      </c>
    </row>
    <row r="78" spans="1:12" ht="21.75" customHeight="1">
      <c r="A78" s="6">
        <v>47</v>
      </c>
      <c r="B78" s="7" t="s">
        <v>232</v>
      </c>
      <c r="C78" s="9" t="s">
        <v>233</v>
      </c>
      <c r="D78" s="9" t="s">
        <v>234</v>
      </c>
      <c r="E78" s="9"/>
      <c r="F78" s="7" t="s">
        <v>230</v>
      </c>
      <c r="G78" s="7"/>
      <c r="H78" s="8">
        <v>31</v>
      </c>
      <c r="I78" s="8" t="s">
        <v>231</v>
      </c>
      <c r="J78" s="8"/>
      <c r="K78" s="8">
        <f t="shared" si="3"/>
        <v>6770.089999999999</v>
      </c>
      <c r="L78" s="17" t="s">
        <v>35</v>
      </c>
    </row>
    <row r="79" spans="1:12" ht="52.5" customHeight="1">
      <c r="A79" s="6">
        <v>48</v>
      </c>
      <c r="B79" s="7" t="s">
        <v>235</v>
      </c>
      <c r="C79" s="9" t="s">
        <v>236</v>
      </c>
      <c r="D79" s="9" t="s">
        <v>237</v>
      </c>
      <c r="E79" s="9"/>
      <c r="F79" s="7" t="s">
        <v>230</v>
      </c>
      <c r="G79" s="7"/>
      <c r="H79" s="8" t="s">
        <v>121</v>
      </c>
      <c r="I79" s="8" t="s">
        <v>238</v>
      </c>
      <c r="J79" s="8"/>
      <c r="K79" s="8">
        <f t="shared" si="3"/>
        <v>20676.6</v>
      </c>
      <c r="L79" s="17" t="s">
        <v>35</v>
      </c>
    </row>
    <row r="80" spans="1:12" ht="48" customHeight="1">
      <c r="A80" s="6">
        <v>49</v>
      </c>
      <c r="B80" s="7" t="s">
        <v>239</v>
      </c>
      <c r="C80" s="9" t="s">
        <v>240</v>
      </c>
      <c r="D80" s="9" t="s">
        <v>241</v>
      </c>
      <c r="E80" s="9"/>
      <c r="F80" s="7" t="s">
        <v>242</v>
      </c>
      <c r="G80" s="7"/>
      <c r="H80" s="8" t="s">
        <v>134</v>
      </c>
      <c r="I80" s="8" t="s">
        <v>243</v>
      </c>
      <c r="J80" s="8"/>
      <c r="K80" s="8">
        <f t="shared" si="3"/>
        <v>2863.5</v>
      </c>
      <c r="L80" s="17" t="s">
        <v>35</v>
      </c>
    </row>
    <row r="81" spans="1:12" ht="33.75" customHeight="1">
      <c r="A81" s="6">
        <v>50</v>
      </c>
      <c r="B81" s="7" t="s">
        <v>244</v>
      </c>
      <c r="C81" s="9" t="s">
        <v>245</v>
      </c>
      <c r="D81" s="9" t="s">
        <v>246</v>
      </c>
      <c r="E81" s="9"/>
      <c r="F81" s="7" t="s">
        <v>225</v>
      </c>
      <c r="G81" s="7"/>
      <c r="H81" s="8" t="s">
        <v>247</v>
      </c>
      <c r="I81" s="8" t="s">
        <v>248</v>
      </c>
      <c r="J81" s="8"/>
      <c r="K81" s="8">
        <f t="shared" si="3"/>
        <v>3846.25</v>
      </c>
      <c r="L81" s="17" t="s">
        <v>35</v>
      </c>
    </row>
    <row r="82" spans="1:12" ht="27.75" customHeight="1">
      <c r="A82" s="6">
        <v>51</v>
      </c>
      <c r="B82" s="7">
        <v>40205017002</v>
      </c>
      <c r="C82" s="9" t="s">
        <v>249</v>
      </c>
      <c r="D82" s="9" t="s">
        <v>250</v>
      </c>
      <c r="E82" s="9"/>
      <c r="F82" s="7" t="s">
        <v>225</v>
      </c>
      <c r="G82" s="7"/>
      <c r="H82" s="8" t="s">
        <v>251</v>
      </c>
      <c r="I82" s="8" t="s">
        <v>252</v>
      </c>
      <c r="J82" s="8"/>
      <c r="K82" s="8">
        <f t="shared" si="3"/>
        <v>5200.65</v>
      </c>
      <c r="L82" s="17" t="s">
        <v>35</v>
      </c>
    </row>
    <row r="83" spans="1:12" ht="48" customHeight="1">
      <c r="A83" s="6">
        <v>52</v>
      </c>
      <c r="B83" s="7" t="s">
        <v>253</v>
      </c>
      <c r="C83" s="9" t="s">
        <v>254</v>
      </c>
      <c r="D83" s="9" t="s">
        <v>255</v>
      </c>
      <c r="E83" s="9"/>
      <c r="F83" s="7" t="s">
        <v>39</v>
      </c>
      <c r="G83" s="7"/>
      <c r="H83" s="8">
        <f>(1698777.52+45577.3)*3</f>
        <v>5233064.46</v>
      </c>
      <c r="I83" s="8" t="s">
        <v>256</v>
      </c>
      <c r="J83" s="8"/>
      <c r="K83" s="8">
        <f t="shared" si="3"/>
        <v>2093225.784</v>
      </c>
      <c r="L83" s="17" t="s">
        <v>35</v>
      </c>
    </row>
    <row r="84" spans="1:12" ht="28.5" customHeight="1">
      <c r="A84" s="6">
        <v>53</v>
      </c>
      <c r="B84" s="22" t="s">
        <v>257</v>
      </c>
      <c r="C84" s="9" t="s">
        <v>258</v>
      </c>
      <c r="D84" s="9" t="s">
        <v>259</v>
      </c>
      <c r="E84" s="9"/>
      <c r="F84" s="7" t="s">
        <v>39</v>
      </c>
      <c r="G84" s="7"/>
      <c r="H84" s="8">
        <v>1400</v>
      </c>
      <c r="I84" s="8">
        <v>45</v>
      </c>
      <c r="J84" s="8"/>
      <c r="K84" s="8">
        <f t="shared" si="3"/>
        <v>63000</v>
      </c>
      <c r="L84" s="17"/>
    </row>
    <row r="85" spans="1:12" ht="53.25" customHeight="1">
      <c r="A85" s="6">
        <v>54</v>
      </c>
      <c r="B85" s="22" t="s">
        <v>260</v>
      </c>
      <c r="C85" s="9" t="s">
        <v>261</v>
      </c>
      <c r="D85" s="9" t="s">
        <v>262</v>
      </c>
      <c r="E85" s="9"/>
      <c r="F85" s="7" t="s">
        <v>225</v>
      </c>
      <c r="G85" s="7"/>
      <c r="H85" s="8">
        <v>105</v>
      </c>
      <c r="I85" s="8">
        <v>320</v>
      </c>
      <c r="J85" s="8"/>
      <c r="K85" s="8">
        <f t="shared" si="3"/>
        <v>33600</v>
      </c>
      <c r="L85" s="17"/>
    </row>
    <row r="86" spans="1:12" ht="48" customHeight="1">
      <c r="A86" s="6">
        <v>55</v>
      </c>
      <c r="B86" s="22" t="s">
        <v>263</v>
      </c>
      <c r="C86" s="9" t="s">
        <v>264</v>
      </c>
      <c r="D86" s="9" t="s">
        <v>265</v>
      </c>
      <c r="E86" s="9"/>
      <c r="F86" s="7" t="s">
        <v>39</v>
      </c>
      <c r="G86" s="7"/>
      <c r="H86" s="8">
        <v>200</v>
      </c>
      <c r="I86" s="8">
        <v>130</v>
      </c>
      <c r="J86" s="8"/>
      <c r="K86" s="8">
        <f t="shared" si="3"/>
        <v>26000</v>
      </c>
      <c r="L86" s="17"/>
    </row>
    <row r="87" spans="1:12" ht="41.25" customHeight="1">
      <c r="A87" s="6">
        <v>56</v>
      </c>
      <c r="B87" s="22" t="s">
        <v>266</v>
      </c>
      <c r="C87" s="9" t="s">
        <v>267</v>
      </c>
      <c r="D87" s="9" t="s">
        <v>268</v>
      </c>
      <c r="E87" s="9"/>
      <c r="F87" s="7" t="s">
        <v>242</v>
      </c>
      <c r="G87" s="7"/>
      <c r="H87" s="8">
        <v>10</v>
      </c>
      <c r="I87" s="8">
        <v>320.74</v>
      </c>
      <c r="J87" s="8"/>
      <c r="K87" s="8">
        <f t="shared" si="3"/>
        <v>3207.4</v>
      </c>
      <c r="L87" s="17"/>
    </row>
    <row r="88" spans="1:12" ht="63.75" customHeight="1">
      <c r="A88" s="6">
        <v>57</v>
      </c>
      <c r="B88" s="22" t="s">
        <v>269</v>
      </c>
      <c r="C88" s="9" t="s">
        <v>270</v>
      </c>
      <c r="D88" s="9" t="s">
        <v>271</v>
      </c>
      <c r="E88" s="9"/>
      <c r="F88" s="7" t="s">
        <v>242</v>
      </c>
      <c r="G88" s="7"/>
      <c r="H88" s="8">
        <v>10</v>
      </c>
      <c r="I88" s="8">
        <v>855.33</v>
      </c>
      <c r="J88" s="8"/>
      <c r="K88" s="8">
        <f t="shared" si="3"/>
        <v>8553.300000000001</v>
      </c>
      <c r="L88" s="17"/>
    </row>
    <row r="89" spans="1:12" ht="63.75" customHeight="1">
      <c r="A89" s="6">
        <v>58</v>
      </c>
      <c r="B89" s="22" t="s">
        <v>272</v>
      </c>
      <c r="C89" s="9" t="s">
        <v>273</v>
      </c>
      <c r="D89" s="23" t="s">
        <v>274</v>
      </c>
      <c r="E89" s="24"/>
      <c r="F89" s="7" t="s">
        <v>242</v>
      </c>
      <c r="G89" s="7"/>
      <c r="H89" s="8">
        <v>10</v>
      </c>
      <c r="I89" s="8">
        <v>1283</v>
      </c>
      <c r="J89" s="8"/>
      <c r="K89" s="8">
        <f t="shared" si="3"/>
        <v>12830</v>
      </c>
      <c r="L89" s="17"/>
    </row>
    <row r="90" spans="1:12" ht="52.5" customHeight="1">
      <c r="A90" s="6">
        <v>59</v>
      </c>
      <c r="B90" s="22" t="s">
        <v>266</v>
      </c>
      <c r="C90" s="9" t="s">
        <v>275</v>
      </c>
      <c r="D90" s="9" t="s">
        <v>276</v>
      </c>
      <c r="E90" s="9"/>
      <c r="F90" s="7" t="s">
        <v>242</v>
      </c>
      <c r="G90" s="7"/>
      <c r="H90" s="8">
        <v>20</v>
      </c>
      <c r="I90" s="8">
        <v>962.25</v>
      </c>
      <c r="J90" s="8"/>
      <c r="K90" s="8">
        <f t="shared" si="3"/>
        <v>19245</v>
      </c>
      <c r="L90" s="17"/>
    </row>
    <row r="91" spans="1:12" ht="39.75" customHeight="1">
      <c r="A91" s="6">
        <v>60</v>
      </c>
      <c r="B91" s="22" t="s">
        <v>277</v>
      </c>
      <c r="C91" s="9" t="s">
        <v>278</v>
      </c>
      <c r="D91" s="9" t="s">
        <v>279</v>
      </c>
      <c r="E91" s="9"/>
      <c r="F91" s="7" t="s">
        <v>280</v>
      </c>
      <c r="G91" s="7"/>
      <c r="H91" s="8">
        <v>700</v>
      </c>
      <c r="I91" s="8">
        <v>1.5</v>
      </c>
      <c r="J91" s="8"/>
      <c r="K91" s="8">
        <f t="shared" si="3"/>
        <v>1050</v>
      </c>
      <c r="L91" s="17"/>
    </row>
    <row r="92" spans="1:12" ht="22.5" customHeight="1">
      <c r="A92" s="6" t="s">
        <v>79</v>
      </c>
      <c r="B92" s="6"/>
      <c r="C92" s="6"/>
      <c r="D92" s="6"/>
      <c r="E92" s="6"/>
      <c r="F92" s="6"/>
      <c r="G92" s="6"/>
      <c r="H92" s="6"/>
      <c r="I92" s="6"/>
      <c r="J92" s="6"/>
      <c r="K92" s="8">
        <f>SUM(K74:K91)</f>
        <v>2745364.3639999996</v>
      </c>
      <c r="L92" s="17" t="s">
        <v>35</v>
      </c>
    </row>
    <row r="93" spans="1:12" ht="23.25" customHeight="1">
      <c r="A93" s="10" t="s">
        <v>281</v>
      </c>
      <c r="B93" s="10"/>
      <c r="C93" s="10"/>
      <c r="D93" s="10"/>
      <c r="E93" s="10"/>
      <c r="F93" s="10"/>
      <c r="G93" s="10"/>
      <c r="H93" s="10"/>
      <c r="I93" s="10"/>
      <c r="J93" s="10"/>
      <c r="K93" s="18">
        <f>K92+K67++K39+K17</f>
        <v>15600005.240899999</v>
      </c>
      <c r="L93" s="19" t="s">
        <v>35</v>
      </c>
    </row>
    <row r="94" spans="1:12" ht="1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5:12" ht="22.5" customHeight="1">
      <c r="E95" s="12" t="s">
        <v>80</v>
      </c>
      <c r="F95" s="12"/>
      <c r="G95" s="12"/>
      <c r="H95" s="12"/>
      <c r="I95" s="12"/>
      <c r="J95" s="12"/>
      <c r="K95" s="12"/>
      <c r="L95" s="12"/>
    </row>
  </sheetData>
  <sheetProtection/>
  <mergeCells count="255">
    <mergeCell ref="A1:L1"/>
    <mergeCell ref="A2:F2"/>
    <mergeCell ref="G2:I2"/>
    <mergeCell ref="J2:L2"/>
    <mergeCell ref="I3:L3"/>
    <mergeCell ref="I4:J4"/>
    <mergeCell ref="C5:E5"/>
    <mergeCell ref="F5:G5"/>
    <mergeCell ref="I5:J5"/>
    <mergeCell ref="D6:E6"/>
    <mergeCell ref="F6:G6"/>
    <mergeCell ref="I6:J6"/>
    <mergeCell ref="D7:E7"/>
    <mergeCell ref="F7:G7"/>
    <mergeCell ref="I7:J7"/>
    <mergeCell ref="D8:E8"/>
    <mergeCell ref="F8:G8"/>
    <mergeCell ref="I8:J8"/>
    <mergeCell ref="C9:E9"/>
    <mergeCell ref="F9:G9"/>
    <mergeCell ref="I9:J9"/>
    <mergeCell ref="C10:E10"/>
    <mergeCell ref="F10:G10"/>
    <mergeCell ref="I10:J10"/>
    <mergeCell ref="D11:E11"/>
    <mergeCell ref="F11:G11"/>
    <mergeCell ref="I11:J11"/>
    <mergeCell ref="D12:E12"/>
    <mergeCell ref="F12:G12"/>
    <mergeCell ref="I12:J12"/>
    <mergeCell ref="D13:E13"/>
    <mergeCell ref="F13:G13"/>
    <mergeCell ref="I13:J13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A17:J17"/>
    <mergeCell ref="E19:L19"/>
    <mergeCell ref="A20:L20"/>
    <mergeCell ref="A21:F21"/>
    <mergeCell ref="G21:I21"/>
    <mergeCell ref="J21:L21"/>
    <mergeCell ref="I22:L22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D35:E35"/>
    <mergeCell ref="F35:G35"/>
    <mergeCell ref="I35:J35"/>
    <mergeCell ref="D36:E36"/>
    <mergeCell ref="F36:G36"/>
    <mergeCell ref="I36:J36"/>
    <mergeCell ref="D37:E37"/>
    <mergeCell ref="F37:G37"/>
    <mergeCell ref="I37:J37"/>
    <mergeCell ref="D38:E38"/>
    <mergeCell ref="F38:G38"/>
    <mergeCell ref="I38:J38"/>
    <mergeCell ref="A39:J39"/>
    <mergeCell ref="E41:L41"/>
    <mergeCell ref="A42:L42"/>
    <mergeCell ref="A43:F43"/>
    <mergeCell ref="G43:I43"/>
    <mergeCell ref="J43:L43"/>
    <mergeCell ref="I44:L44"/>
    <mergeCell ref="I45:J45"/>
    <mergeCell ref="D46:E46"/>
    <mergeCell ref="F46:G46"/>
    <mergeCell ref="I46:J46"/>
    <mergeCell ref="C47:E47"/>
    <mergeCell ref="F47:G47"/>
    <mergeCell ref="I47:J47"/>
    <mergeCell ref="D48:E48"/>
    <mergeCell ref="F48:G48"/>
    <mergeCell ref="I48:J48"/>
    <mergeCell ref="D49:E49"/>
    <mergeCell ref="F49:G49"/>
    <mergeCell ref="I49:J49"/>
    <mergeCell ref="D50:E50"/>
    <mergeCell ref="F50:G50"/>
    <mergeCell ref="I50:J50"/>
    <mergeCell ref="D51:E51"/>
    <mergeCell ref="F51:G51"/>
    <mergeCell ref="I51:J51"/>
    <mergeCell ref="D52:E52"/>
    <mergeCell ref="F52:G52"/>
    <mergeCell ref="I52:J52"/>
    <mergeCell ref="D53:E53"/>
    <mergeCell ref="F53:G53"/>
    <mergeCell ref="I53:J53"/>
    <mergeCell ref="D54:E54"/>
    <mergeCell ref="F54:G54"/>
    <mergeCell ref="I54:J54"/>
    <mergeCell ref="D55:E55"/>
    <mergeCell ref="F55:G55"/>
    <mergeCell ref="I55:J55"/>
    <mergeCell ref="D56:E56"/>
    <mergeCell ref="F56:G56"/>
    <mergeCell ref="I56:J56"/>
    <mergeCell ref="D57:E57"/>
    <mergeCell ref="F57:G57"/>
    <mergeCell ref="I57:J57"/>
    <mergeCell ref="D58:E58"/>
    <mergeCell ref="F58:G58"/>
    <mergeCell ref="I58:J58"/>
    <mergeCell ref="C59:E59"/>
    <mergeCell ref="F59:G59"/>
    <mergeCell ref="I59:J59"/>
    <mergeCell ref="D60:E60"/>
    <mergeCell ref="F60:G60"/>
    <mergeCell ref="I60:J60"/>
    <mergeCell ref="D61:E61"/>
    <mergeCell ref="F61:G61"/>
    <mergeCell ref="I61:J61"/>
    <mergeCell ref="D62:E62"/>
    <mergeCell ref="F62:G62"/>
    <mergeCell ref="I62:J62"/>
    <mergeCell ref="D63:E63"/>
    <mergeCell ref="F63:G63"/>
    <mergeCell ref="I63:J63"/>
    <mergeCell ref="D64:E64"/>
    <mergeCell ref="F64:G64"/>
    <mergeCell ref="I64:J64"/>
    <mergeCell ref="D65:E65"/>
    <mergeCell ref="F65:G65"/>
    <mergeCell ref="I65:J65"/>
    <mergeCell ref="D66:E66"/>
    <mergeCell ref="F66:G66"/>
    <mergeCell ref="I66:J66"/>
    <mergeCell ref="A67:J67"/>
    <mergeCell ref="E69:L69"/>
    <mergeCell ref="A70:L70"/>
    <mergeCell ref="A71:F71"/>
    <mergeCell ref="G71:I71"/>
    <mergeCell ref="J71:L71"/>
    <mergeCell ref="I72:L72"/>
    <mergeCell ref="I73:J73"/>
    <mergeCell ref="D74:E74"/>
    <mergeCell ref="F74:G74"/>
    <mergeCell ref="I74:J74"/>
    <mergeCell ref="D75:E75"/>
    <mergeCell ref="F75:G75"/>
    <mergeCell ref="I75:J75"/>
    <mergeCell ref="D76:E76"/>
    <mergeCell ref="F76:G76"/>
    <mergeCell ref="I76:J76"/>
    <mergeCell ref="D77:E77"/>
    <mergeCell ref="F77:G77"/>
    <mergeCell ref="I77:J77"/>
    <mergeCell ref="D78:E78"/>
    <mergeCell ref="F78:G78"/>
    <mergeCell ref="I78:J78"/>
    <mergeCell ref="D79:E79"/>
    <mergeCell ref="F79:G79"/>
    <mergeCell ref="I79:J79"/>
    <mergeCell ref="D80:E80"/>
    <mergeCell ref="F80:G80"/>
    <mergeCell ref="I80:J80"/>
    <mergeCell ref="D81:E81"/>
    <mergeCell ref="F81:G81"/>
    <mergeCell ref="I81:J81"/>
    <mergeCell ref="D82:E82"/>
    <mergeCell ref="F82:G82"/>
    <mergeCell ref="I82:J82"/>
    <mergeCell ref="D83:E83"/>
    <mergeCell ref="F83:G83"/>
    <mergeCell ref="I83:J83"/>
    <mergeCell ref="D84:E84"/>
    <mergeCell ref="F84:G84"/>
    <mergeCell ref="I84:J84"/>
    <mergeCell ref="D85:E85"/>
    <mergeCell ref="F85:G85"/>
    <mergeCell ref="I85:J85"/>
    <mergeCell ref="D86:E86"/>
    <mergeCell ref="F86:G86"/>
    <mergeCell ref="I86:J86"/>
    <mergeCell ref="D87:E87"/>
    <mergeCell ref="F87:G87"/>
    <mergeCell ref="I87:J87"/>
    <mergeCell ref="D88:E88"/>
    <mergeCell ref="F88:G88"/>
    <mergeCell ref="I88:J88"/>
    <mergeCell ref="D89:E89"/>
    <mergeCell ref="F89:G89"/>
    <mergeCell ref="I89:J89"/>
    <mergeCell ref="D90:E90"/>
    <mergeCell ref="F90:G90"/>
    <mergeCell ref="I90:J90"/>
    <mergeCell ref="D91:E91"/>
    <mergeCell ref="F91:G91"/>
    <mergeCell ref="I91:J91"/>
    <mergeCell ref="A92:J92"/>
    <mergeCell ref="A93:J93"/>
    <mergeCell ref="E95:L95"/>
    <mergeCell ref="A3:A4"/>
    <mergeCell ref="A22:A23"/>
    <mergeCell ref="A44:A45"/>
    <mergeCell ref="A72:A73"/>
    <mergeCell ref="B3:B4"/>
    <mergeCell ref="B22:B23"/>
    <mergeCell ref="B44:B45"/>
    <mergeCell ref="B72:B73"/>
    <mergeCell ref="C3:C4"/>
    <mergeCell ref="C22:C23"/>
    <mergeCell ref="C44:C45"/>
    <mergeCell ref="C72:C73"/>
    <mergeCell ref="H3:H4"/>
    <mergeCell ref="H22:H23"/>
    <mergeCell ref="H44:H45"/>
    <mergeCell ref="H72:H73"/>
    <mergeCell ref="D22:E23"/>
    <mergeCell ref="F22:G23"/>
    <mergeCell ref="D44:E45"/>
    <mergeCell ref="F44:G45"/>
    <mergeCell ref="D72:E73"/>
    <mergeCell ref="F72:G73"/>
    <mergeCell ref="D3:E4"/>
    <mergeCell ref="F3:G4"/>
  </mergeCells>
  <printOptions/>
  <pageMargins left="0.5905511811023623" right="0.3937007874015748" top="0.3937007874015748" bottom="0.4724409448818898" header="0" footer="0"/>
  <pageSetup horizontalDpi="600" verticalDpi="600" orientation="landscape" paperSize="9"/>
  <rowBreaks count="3" manualBreakCount="3">
    <brk id="19" max="11" man="1"/>
    <brk id="41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贾玉龙</cp:lastModifiedBy>
  <dcterms:created xsi:type="dcterms:W3CDTF">2020-11-20T06:25:21Z</dcterms:created>
  <dcterms:modified xsi:type="dcterms:W3CDTF">2023-12-28T08:11:18Z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8FE08FCEA617462380767AA4DA900324_12</vt:lpwstr>
  </property>
</Properties>
</file>